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1_加算認定関係\01_申請\"/>
    </mc:Choice>
  </mc:AlternateContent>
  <xr:revisionPtr revIDLastSave="0" documentId="13_ncr:1_{931DA365-21C0-4AB8-90AC-FCA709905ACB}" xr6:coauthVersionLast="47" xr6:coauthVersionMax="47" xr10:uidLastSave="{00000000-0000-0000-0000-000000000000}"/>
  <bookViews>
    <workbookView xWindow="-120" yWindow="-120" windowWidth="29040" windowHeight="15720" xr2:uid="{07FABBDC-0469-4E30-8A59-BE3DE46782C9}"/>
  </bookViews>
  <sheets>
    <sheet name="入力用" sheetId="3" r:id="rId1"/>
    <sheet name="記載例" sheetId="2" r:id="rId2"/>
  </sheets>
  <definedNames>
    <definedName name="_xlnm.Print_Area" localSheetId="1">記載例!$A$1:$I$31</definedName>
    <definedName name="_xlnm.Print_Area" localSheetId="0">入力用!$A$1:$I$31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 l="1"/>
  <c r="I24" i="3" s="1"/>
  <c r="G23" i="3"/>
  <c r="G24" i="3" s="1"/>
  <c r="F23" i="3"/>
  <c r="F24" i="3" s="1"/>
  <c r="E23" i="3"/>
  <c r="E24" i="3" s="1"/>
  <c r="J22" i="3"/>
  <c r="H22" i="3"/>
  <c r="J21" i="3"/>
  <c r="H21" i="3"/>
  <c r="J20" i="3"/>
  <c r="H20" i="3"/>
  <c r="J19" i="3"/>
  <c r="H19" i="3"/>
  <c r="J18" i="3"/>
  <c r="H18" i="3"/>
  <c r="J17" i="3"/>
  <c r="H17" i="3"/>
  <c r="J16" i="3"/>
  <c r="H16" i="3"/>
  <c r="J15" i="3"/>
  <c r="H15" i="3"/>
  <c r="J14" i="3"/>
  <c r="H14" i="3"/>
  <c r="H23" i="3" s="1"/>
  <c r="H24" i="3" s="1"/>
  <c r="J13" i="3"/>
  <c r="H13" i="3"/>
  <c r="J12" i="3"/>
  <c r="H12" i="3"/>
  <c r="J11" i="3"/>
  <c r="H11" i="3"/>
  <c r="K3" i="3"/>
  <c r="I25" i="3" l="1"/>
  <c r="L3" i="3"/>
  <c r="K22" i="3" s="1"/>
  <c r="L22" i="3" s="1"/>
  <c r="K11" i="3"/>
  <c r="L11" i="3" s="1"/>
  <c r="K20" i="3"/>
  <c r="L20" i="3" s="1"/>
  <c r="K19" i="3"/>
  <c r="L19" i="3" s="1"/>
  <c r="K15" i="3"/>
  <c r="L15" i="3" s="1"/>
  <c r="K14" i="3" l="1"/>
  <c r="L14" i="3" s="1"/>
  <c r="K13" i="3"/>
  <c r="L13" i="3" s="1"/>
  <c r="K21" i="3"/>
  <c r="L21" i="3" s="1"/>
  <c r="K12" i="3"/>
  <c r="L12" i="3" s="1"/>
  <c r="K16" i="3"/>
  <c r="L16" i="3" s="1"/>
  <c r="K18" i="3"/>
  <c r="L18" i="3" s="1"/>
  <c r="K17" i="3"/>
  <c r="L17" i="3" s="1"/>
  <c r="L10" i="3" l="1"/>
  <c r="I26" i="3" s="1"/>
  <c r="J12" i="2" l="1"/>
  <c r="J13" i="2"/>
  <c r="J14" i="2"/>
  <c r="J15" i="2"/>
  <c r="J16" i="2"/>
  <c r="J17" i="2"/>
  <c r="J18" i="2"/>
  <c r="J19" i="2"/>
  <c r="J20" i="2"/>
  <c r="J21" i="2"/>
  <c r="J22" i="2"/>
  <c r="J11" i="2"/>
  <c r="K3" i="2"/>
  <c r="I23" i="2"/>
  <c r="I24" i="2" s="1"/>
  <c r="G23" i="2"/>
  <c r="G24" i="2" s="1"/>
  <c r="F23" i="2"/>
  <c r="F24" i="2" s="1"/>
  <c r="E23" i="2"/>
  <c r="E24" i="2" s="1"/>
  <c r="H22" i="2"/>
  <c r="H21" i="2"/>
  <c r="H20" i="2"/>
  <c r="H19" i="2"/>
  <c r="H18" i="2"/>
  <c r="H17" i="2"/>
  <c r="H16" i="2"/>
  <c r="H15" i="2"/>
  <c r="H14" i="2"/>
  <c r="H13" i="2"/>
  <c r="H12" i="2"/>
  <c r="H11" i="2"/>
  <c r="H23" i="2" l="1"/>
  <c r="H24" i="2" s="1"/>
  <c r="I25" i="2" s="1"/>
  <c r="L3" i="2"/>
  <c r="K16" i="2" l="1"/>
  <c r="K20" i="2"/>
  <c r="L20" i="2" s="1"/>
  <c r="K19" i="2"/>
  <c r="L19" i="2" s="1"/>
  <c r="K15" i="2"/>
  <c r="L15" i="2" s="1"/>
  <c r="K12" i="2"/>
  <c r="L12" i="2" s="1"/>
  <c r="K21" i="2"/>
  <c r="L21" i="2" s="1"/>
  <c r="K14" i="2"/>
  <c r="L14" i="2" s="1"/>
  <c r="K13" i="2"/>
  <c r="L13" i="2" s="1"/>
  <c r="K11" i="2"/>
  <c r="L11" i="2" s="1"/>
  <c r="K22" i="2"/>
  <c r="L22" i="2" s="1"/>
  <c r="K18" i="2"/>
  <c r="L18" i="2" s="1"/>
  <c r="K17" i="2"/>
  <c r="L17" i="2" s="1"/>
  <c r="L16" i="2"/>
  <c r="L10" i="2" l="1"/>
  <c r="I26" i="2" s="1"/>
</calcChain>
</file>

<file path=xl/sharedStrings.xml><?xml version="1.0" encoding="utf-8"?>
<sst xmlns="http://schemas.openxmlformats.org/spreadsheetml/2006/main" count="127" uniqueCount="49">
  <si>
    <t>４月</t>
    <rPh sb="1" eb="2">
      <t>ガツ</t>
    </rPh>
    <phoneticPr fontId="1"/>
  </si>
  <si>
    <t>６月</t>
  </si>
  <si>
    <t>７月</t>
  </si>
  <si>
    <t>８月</t>
  </si>
  <si>
    <t>９月</t>
  </si>
  <si>
    <t>療育支援加算における専門職配置時間計算シート</t>
    <rPh sb="0" eb="6">
      <t>リョウイクシエンカサン</t>
    </rPh>
    <rPh sb="10" eb="15">
      <t>センモンショクハイチ</t>
    </rPh>
    <rPh sb="15" eb="17">
      <t>ジカン</t>
    </rPh>
    <rPh sb="17" eb="19">
      <t>ケイサン</t>
    </rPh>
    <phoneticPr fontId="1"/>
  </si>
  <si>
    <t>算定する区分</t>
    <rPh sb="0" eb="2">
      <t>サンテイ</t>
    </rPh>
    <rPh sb="4" eb="6">
      <t>クブン</t>
    </rPh>
    <phoneticPr fontId="1"/>
  </si>
  <si>
    <t>施設種別</t>
    <rPh sb="0" eb="4">
      <t>シセツシュベツ</t>
    </rPh>
    <phoneticPr fontId="1"/>
  </si>
  <si>
    <t>幼稚園</t>
    <rPh sb="0" eb="3">
      <t>ヨウチエン</t>
    </rPh>
    <phoneticPr fontId="1"/>
  </si>
  <si>
    <t>保育所</t>
    <rPh sb="0" eb="3">
      <t>ホイクショ</t>
    </rPh>
    <phoneticPr fontId="1"/>
  </si>
  <si>
    <t>認定こども園</t>
    <rPh sb="0" eb="2">
      <t>ニンテイ</t>
    </rPh>
    <rPh sb="5" eb="6">
      <t>エン</t>
    </rPh>
    <phoneticPr fontId="1"/>
  </si>
  <si>
    <t>家庭的保育事業</t>
    <rPh sb="0" eb="7">
      <t>カテイテキホイクジギョウ</t>
    </rPh>
    <phoneticPr fontId="1"/>
  </si>
  <si>
    <t>小規模保育事業</t>
    <rPh sb="0" eb="7">
      <t>ショウキボホイクジギョウ</t>
    </rPh>
    <phoneticPr fontId="1"/>
  </si>
  <si>
    <t>事業所内保育事業</t>
    <rPh sb="0" eb="4">
      <t>ジギョウショナイ</t>
    </rPh>
    <rPh sb="4" eb="8">
      <t>ホイクジギョウ</t>
    </rPh>
    <phoneticPr fontId="1"/>
  </si>
  <si>
    <t>配置等の時間数</t>
    <rPh sb="0" eb="3">
      <t>ハイチトウ</t>
    </rPh>
    <rPh sb="4" eb="7">
      <t>ジカンスウ</t>
    </rPh>
    <phoneticPr fontId="1"/>
  </si>
  <si>
    <t>５月</t>
    <rPh sb="1" eb="2">
      <t>ガツ</t>
    </rPh>
    <phoneticPr fontId="1"/>
  </si>
  <si>
    <t>１０月</t>
  </si>
  <si>
    <t>１１月</t>
  </si>
  <si>
    <t>１２月</t>
  </si>
  <si>
    <t>１月</t>
  </si>
  <si>
    <t>２月</t>
  </si>
  <si>
    <t>３月</t>
  </si>
  <si>
    <t>合計</t>
    <rPh sb="0" eb="2">
      <t>ゴウケイ</t>
    </rPh>
    <phoneticPr fontId="1"/>
  </si>
  <si>
    <t>平均</t>
    <rPh sb="0" eb="2">
      <t>ヘイキン</t>
    </rPh>
    <phoneticPr fontId="1"/>
  </si>
  <si>
    <t>○</t>
  </si>
  <si>
    <t>算定の
有無</t>
    <rPh sb="0" eb="2">
      <t>サンテイ</t>
    </rPh>
    <rPh sb="4" eb="6">
      <t>ウム</t>
    </rPh>
    <phoneticPr fontId="1"/>
  </si>
  <si>
    <t>算定可</t>
    <rPh sb="0" eb="2">
      <t>サンテイ</t>
    </rPh>
    <rPh sb="2" eb="3">
      <t>カ</t>
    </rPh>
    <phoneticPr fontId="1"/>
  </si>
  <si>
    <t>※　「算定の有無」に○を入れた月の数字のみ計算されます。</t>
    <rPh sb="3" eb="5">
      <t>サンテイ</t>
    </rPh>
    <rPh sb="6" eb="8">
      <t>ウム</t>
    </rPh>
    <rPh sb="12" eb="13">
      <t>イ</t>
    </rPh>
    <rPh sb="15" eb="16">
      <t>ツキ</t>
    </rPh>
    <rPh sb="17" eb="19">
      <t>スウジ</t>
    </rPh>
    <rPh sb="21" eb="23">
      <t>ケイサン</t>
    </rPh>
    <phoneticPr fontId="1"/>
  </si>
  <si>
    <t>①</t>
    <phoneticPr fontId="1"/>
  </si>
  <si>
    <t>②</t>
    <phoneticPr fontId="1"/>
  </si>
  <si>
    <t>※　①の平均が、②の平均以上になれば各月とも算定可能です。</t>
    <rPh sb="4" eb="6">
      <t>ヘイキン</t>
    </rPh>
    <rPh sb="10" eb="12">
      <t>ヘイキン</t>
    </rPh>
    <rPh sb="12" eb="14">
      <t>イジョウ</t>
    </rPh>
    <rPh sb="18" eb="20">
      <t>カクツキ</t>
    </rPh>
    <rPh sb="22" eb="26">
      <t>サンテイカノウ</t>
    </rPh>
    <phoneticPr fontId="1"/>
  </si>
  <si>
    <t>※　エラーメッセージが表示されないよう入力をしてください。</t>
    <rPh sb="11" eb="13">
      <t>ヒョウジ</t>
    </rPh>
    <rPh sb="19" eb="21">
      <t>ニュウリョク</t>
    </rPh>
    <phoneticPr fontId="1"/>
  </si>
  <si>
    <t>※　年度途中に認定を受けた場合、認定された月より前は算定できません。</t>
    <rPh sb="2" eb="6">
      <t>ネンドトチュウ</t>
    </rPh>
    <rPh sb="7" eb="9">
      <t>ニンテイ</t>
    </rPh>
    <rPh sb="10" eb="11">
      <t>ウ</t>
    </rPh>
    <rPh sb="13" eb="15">
      <t>バアイ</t>
    </rPh>
    <rPh sb="16" eb="18">
      <t>ニンテイ</t>
    </rPh>
    <rPh sb="21" eb="22">
      <t>ツキ</t>
    </rPh>
    <rPh sb="24" eb="25">
      <t>マエ</t>
    </rPh>
    <rPh sb="26" eb="28">
      <t>サンテイ</t>
    </rPh>
    <phoneticPr fontId="1"/>
  </si>
  <si>
    <t>専門職氏名</t>
    <rPh sb="0" eb="3">
      <t>センモンショク</t>
    </rPh>
    <rPh sb="3" eb="5">
      <t>シメイ</t>
    </rPh>
    <phoneticPr fontId="1"/>
  </si>
  <si>
    <t>配置</t>
  </si>
  <si>
    <t>理学療法士</t>
  </si>
  <si>
    <t>看護師</t>
  </si>
  <si>
    <t>●●　●●</t>
    <phoneticPr fontId="1"/>
  </si>
  <si>
    <t>○○　○○</t>
    <phoneticPr fontId="1"/>
  </si>
  <si>
    <t>嘱託</t>
  </si>
  <si>
    <t>エラーメッセージ</t>
    <phoneticPr fontId="1"/>
  </si>
  <si>
    <t>施設型</t>
    <rPh sb="0" eb="3">
      <t>シセツガタ</t>
    </rPh>
    <phoneticPr fontId="1"/>
  </si>
  <si>
    <t>地域型</t>
    <rPh sb="0" eb="3">
      <t>チイキガタ</t>
    </rPh>
    <phoneticPr fontId="1"/>
  </si>
  <si>
    <t>特別児童扶養手当受給対象児童の利用</t>
    <rPh sb="0" eb="8">
      <t>トクベツジドウフヨウテアテ</t>
    </rPh>
    <rPh sb="8" eb="12">
      <t>ジュキュウタイショウ</t>
    </rPh>
    <rPh sb="12" eb="14">
      <t>ジドウ</t>
    </rPh>
    <rPh sb="15" eb="17">
      <t>リヨウ</t>
    </rPh>
    <phoneticPr fontId="1"/>
  </si>
  <si>
    <t>施設の定員が90人以上</t>
    <rPh sb="0" eb="2">
      <t>シセツ</t>
    </rPh>
    <rPh sb="3" eb="5">
      <t>テイイン</t>
    </rPh>
    <rPh sb="8" eb="9">
      <t>ニン</t>
    </rPh>
    <rPh sb="9" eb="11">
      <t>イジョウ</t>
    </rPh>
    <phoneticPr fontId="1"/>
  </si>
  <si>
    <t>高い単価フラグ</t>
    <rPh sb="0" eb="1">
      <t>タカ</t>
    </rPh>
    <rPh sb="2" eb="4">
      <t>タンカ</t>
    </rPh>
    <phoneticPr fontId="1"/>
  </si>
  <si>
    <t>※　年度途中に特別児童扶養手当受給対象児童の利用が生じた又は施設の定員が90人以上になった場合は、当該月の翌月（月の初日に要件に適合した場合は当該月）から高い区分の算定が可能です。
　（例）７月１５日から特別児童扶養手当受給対象児童が入所した場合・・・８月から○を付ける。
　　　　７月初日から特別児童扶養手当受給対象児童が入所した場合・・・７月から〇を付ける。</t>
    <rPh sb="2" eb="6">
      <t>ネンドトチュウ</t>
    </rPh>
    <rPh sb="7" eb="15">
      <t>トクベツジドウフヨウテアテ</t>
    </rPh>
    <rPh sb="15" eb="21">
      <t>ジュキュウタイショウジドウ</t>
    </rPh>
    <rPh sb="22" eb="24">
      <t>リヨウ</t>
    </rPh>
    <rPh sb="25" eb="26">
      <t>ショウ</t>
    </rPh>
    <rPh sb="28" eb="29">
      <t>マタ</t>
    </rPh>
    <rPh sb="30" eb="32">
      <t>シセツ</t>
    </rPh>
    <rPh sb="33" eb="35">
      <t>テイイン</t>
    </rPh>
    <rPh sb="38" eb="39">
      <t>ニン</t>
    </rPh>
    <rPh sb="39" eb="41">
      <t>イジョウ</t>
    </rPh>
    <rPh sb="45" eb="47">
      <t>バアイ</t>
    </rPh>
    <rPh sb="49" eb="51">
      <t>トウガイ</t>
    </rPh>
    <rPh sb="51" eb="52">
      <t>ツキ</t>
    </rPh>
    <rPh sb="53" eb="55">
      <t>ヨクゲツ</t>
    </rPh>
    <rPh sb="56" eb="57">
      <t>ツキ</t>
    </rPh>
    <rPh sb="58" eb="60">
      <t>ショニチ</t>
    </rPh>
    <rPh sb="61" eb="63">
      <t>ヨウケン</t>
    </rPh>
    <rPh sb="64" eb="66">
      <t>テキゴウ</t>
    </rPh>
    <rPh sb="68" eb="70">
      <t>バアイ</t>
    </rPh>
    <rPh sb="71" eb="74">
      <t>トウガイツキ</t>
    </rPh>
    <rPh sb="77" eb="78">
      <t>タカ</t>
    </rPh>
    <rPh sb="79" eb="81">
      <t>クブン</t>
    </rPh>
    <rPh sb="82" eb="84">
      <t>サンテイ</t>
    </rPh>
    <rPh sb="85" eb="87">
      <t>カノウ</t>
    </rPh>
    <rPh sb="93" eb="94">
      <t>レイ</t>
    </rPh>
    <rPh sb="96" eb="97">
      <t>ガツ</t>
    </rPh>
    <rPh sb="99" eb="100">
      <t>ニチ</t>
    </rPh>
    <rPh sb="102" eb="116">
      <t>トクベツジドウフヨウテアテジュキュウタイショウジドウ</t>
    </rPh>
    <rPh sb="117" eb="119">
      <t>ニュウショ</t>
    </rPh>
    <rPh sb="121" eb="123">
      <t>バアイ</t>
    </rPh>
    <rPh sb="127" eb="128">
      <t>ガツ</t>
    </rPh>
    <rPh sb="132" eb="133">
      <t>ツ</t>
    </rPh>
    <rPh sb="142" eb="143">
      <t>ガツ</t>
    </rPh>
    <rPh sb="143" eb="145">
      <t>ショニチ</t>
    </rPh>
    <rPh sb="172" eb="173">
      <t>ガツ</t>
    </rPh>
    <rPh sb="177" eb="178">
      <t>ツ</t>
    </rPh>
    <phoneticPr fontId="1"/>
  </si>
  <si>
    <t>施設名</t>
    <rPh sb="0" eb="3">
      <t>シセツメイ</t>
    </rPh>
    <phoneticPr fontId="1"/>
  </si>
  <si>
    <t>○○○保育所</t>
    <rPh sb="3" eb="6">
      <t>ホイクショ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</si>
</sst>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時&quot;&quot;間&quot;&quot;以&quot;&quot;上&quot;"/>
    <numFmt numFmtId="177" formatCode="General\ &quot;時&quot;&quot;間&quot;"/>
    <numFmt numFmtId="178" formatCode="#,##0.0\ &quot;時&quot;&quot;間&quot;;&quot;▲ &quot;#,##0.0"/>
    <numFmt numFmtId="179" formatCode="#,##0.0\ &quot;時&quot;&quot;間&quot;&quot;以&quot;&quot;上&quot;;&quot;▲ &quot;#,##0.0"/>
  </numFmts>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bottom/>
      <diagonal style="thin">
        <color indexed="64"/>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lignment vertical="center"/>
    </xf>
    <xf numFmtId="176" fontId="2" fillId="0" borderId="0" xfId="0" applyNumberFormat="1" applyFont="1" applyAlignment="1">
      <alignment horizontal="left" vertical="center"/>
    </xf>
    <xf numFmtId="177" fontId="2" fillId="0" borderId="1" xfId="0" applyNumberFormat="1" applyFont="1" applyBorder="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lignment vertical="center"/>
    </xf>
    <xf numFmtId="176" fontId="2" fillId="2" borderId="18" xfId="0" applyNumberFormat="1" applyFont="1" applyFill="1" applyBorder="1" applyAlignment="1">
      <alignment horizontal="center" vertical="center"/>
    </xf>
    <xf numFmtId="176" fontId="2" fillId="0" borderId="18" xfId="0" applyNumberFormat="1"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178" fontId="2" fillId="0" borderId="21" xfId="0" applyNumberFormat="1" applyFont="1" applyBorder="1" applyAlignment="1">
      <alignment horizontal="center" vertical="center"/>
    </xf>
    <xf numFmtId="179" fontId="2" fillId="0" borderId="22" xfId="0" applyNumberFormat="1"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2" fillId="2" borderId="4" xfId="0" applyFont="1" applyFill="1" applyBorder="1" applyAlignment="1">
      <alignment horizontal="center" vertical="center"/>
    </xf>
    <xf numFmtId="0" fontId="2" fillId="0" borderId="0" xfId="0" applyFont="1" applyAlignment="1">
      <alignment vertical="top"/>
    </xf>
    <xf numFmtId="0" fontId="3" fillId="0" borderId="0" xfId="0" applyFont="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0" xfId="0" applyFont="1" applyAlignment="1">
      <alignment vertical="top"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cellXfs>
  <cellStyles count="1">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24D5-9C78-4656-B92A-901E0CDC126B}">
  <sheetPr>
    <tabColor rgb="FFFFFF00"/>
    <pageSetUpPr fitToPage="1"/>
  </sheetPr>
  <dimension ref="A1:P31"/>
  <sheetViews>
    <sheetView tabSelected="1" view="pageBreakPreview" zoomScaleNormal="100" zoomScaleSheetLayoutView="100" workbookViewId="0">
      <selection activeCell="E9" sqref="E9"/>
    </sheetView>
  </sheetViews>
  <sheetFormatPr defaultColWidth="8.75" defaultRowHeight="20.45" customHeight="1" x14ac:dyDescent="0.4"/>
  <cols>
    <col min="1" max="3" width="8.75" style="1" customWidth="1"/>
    <col min="4" max="4" width="9.25" style="1" customWidth="1"/>
    <col min="5" max="9" width="16" style="1" customWidth="1"/>
    <col min="10" max="10" width="23.875" style="1" customWidth="1"/>
    <col min="11" max="12" width="17.25" style="1" customWidth="1"/>
    <col min="13" max="15" width="8.75" style="1"/>
    <col min="16" max="16" width="13.75" style="1" customWidth="1"/>
    <col min="17" max="16384" width="8.75" style="1"/>
  </cols>
  <sheetData>
    <row r="1" spans="1:16" ht="32.450000000000003" customHeight="1" x14ac:dyDescent="0.4">
      <c r="A1" s="36" t="s">
        <v>5</v>
      </c>
      <c r="B1" s="36"/>
      <c r="C1" s="36"/>
      <c r="D1" s="36"/>
      <c r="E1" s="36"/>
      <c r="F1" s="36"/>
      <c r="G1" s="36"/>
      <c r="H1" s="36"/>
      <c r="I1" s="36"/>
      <c r="J1" s="27"/>
    </row>
    <row r="2" spans="1:16" ht="20.45" customHeight="1" x14ac:dyDescent="0.4">
      <c r="K2" s="2" t="s">
        <v>41</v>
      </c>
      <c r="L2" s="2" t="s">
        <v>42</v>
      </c>
    </row>
    <row r="3" spans="1:16" ht="20.45" customHeight="1" x14ac:dyDescent="0.4">
      <c r="F3" s="10"/>
      <c r="G3" s="10" t="s">
        <v>7</v>
      </c>
      <c r="H3" s="33"/>
      <c r="I3" s="34"/>
      <c r="K3" s="2">
        <f>IF(OR(H3=N3,H3=N4,H3=N5),1,0)</f>
        <v>0</v>
      </c>
      <c r="L3" s="2">
        <f>1-K3</f>
        <v>1</v>
      </c>
      <c r="N3" s="1" t="s">
        <v>8</v>
      </c>
      <c r="P3" s="4">
        <v>30</v>
      </c>
    </row>
    <row r="4" spans="1:16" ht="20.45" customHeight="1" x14ac:dyDescent="0.4">
      <c r="G4" s="10" t="s">
        <v>47</v>
      </c>
      <c r="H4" s="47"/>
      <c r="I4" s="47"/>
      <c r="N4" s="1" t="s">
        <v>9</v>
      </c>
      <c r="P4" s="4">
        <v>60</v>
      </c>
    </row>
    <row r="5" spans="1:16" ht="20.45" customHeight="1" thickBot="1" x14ac:dyDescent="0.45">
      <c r="N5" s="1" t="s">
        <v>10</v>
      </c>
      <c r="P5" s="4">
        <v>90</v>
      </c>
    </row>
    <row r="6" spans="1:16" ht="19.899999999999999" customHeight="1" x14ac:dyDescent="0.4">
      <c r="A6" s="37"/>
      <c r="B6" s="30" t="s">
        <v>25</v>
      </c>
      <c r="C6" s="30" t="s">
        <v>43</v>
      </c>
      <c r="D6" s="30" t="s">
        <v>44</v>
      </c>
      <c r="E6" s="40" t="s">
        <v>14</v>
      </c>
      <c r="F6" s="41"/>
      <c r="G6" s="41"/>
      <c r="H6" s="42"/>
      <c r="I6" s="43" t="s">
        <v>6</v>
      </c>
      <c r="J6" s="10"/>
      <c r="N6" s="1" t="s">
        <v>11</v>
      </c>
    </row>
    <row r="7" spans="1:16" ht="19.899999999999999" customHeight="1" x14ac:dyDescent="0.4">
      <c r="A7" s="38"/>
      <c r="B7" s="31"/>
      <c r="C7" s="31"/>
      <c r="D7" s="31"/>
      <c r="E7" s="28" t="s">
        <v>33</v>
      </c>
      <c r="F7" s="28" t="s">
        <v>33</v>
      </c>
      <c r="G7" s="28" t="s">
        <v>33</v>
      </c>
      <c r="H7" s="45" t="s">
        <v>22</v>
      </c>
      <c r="I7" s="44"/>
      <c r="J7" s="10"/>
      <c r="N7" s="1" t="s">
        <v>12</v>
      </c>
    </row>
    <row r="8" spans="1:16" ht="19.899999999999999" customHeight="1" x14ac:dyDescent="0.4">
      <c r="A8" s="38"/>
      <c r="B8" s="31"/>
      <c r="C8" s="31"/>
      <c r="D8" s="31"/>
      <c r="E8" s="25"/>
      <c r="F8" s="25"/>
      <c r="G8" s="25"/>
      <c r="H8" s="46"/>
      <c r="I8" s="44"/>
      <c r="J8" s="10"/>
      <c r="N8" s="1" t="s">
        <v>13</v>
      </c>
    </row>
    <row r="9" spans="1:16" ht="96.6" customHeight="1" x14ac:dyDescent="0.4">
      <c r="A9" s="38"/>
      <c r="B9" s="31"/>
      <c r="C9" s="31"/>
      <c r="D9" s="31"/>
      <c r="E9" s="11"/>
      <c r="F9" s="11"/>
      <c r="G9" s="11"/>
      <c r="H9" s="46"/>
      <c r="I9" s="44"/>
      <c r="J9" s="10"/>
    </row>
    <row r="10" spans="1:16" ht="19.899999999999999" customHeight="1" x14ac:dyDescent="0.4">
      <c r="A10" s="39"/>
      <c r="B10" s="32"/>
      <c r="C10" s="32"/>
      <c r="D10" s="32"/>
      <c r="E10" s="11"/>
      <c r="F10" s="11"/>
      <c r="G10" s="11"/>
      <c r="H10" s="8" t="s">
        <v>28</v>
      </c>
      <c r="I10" s="13" t="s">
        <v>29</v>
      </c>
      <c r="J10" s="10" t="s">
        <v>45</v>
      </c>
      <c r="K10" s="1" t="s">
        <v>40</v>
      </c>
      <c r="L10" s="1">
        <f>SUM(L11:L22)</f>
        <v>0</v>
      </c>
    </row>
    <row r="11" spans="1:16" ht="21" customHeight="1" x14ac:dyDescent="0.4">
      <c r="A11" s="14" t="s">
        <v>0</v>
      </c>
      <c r="B11" s="29"/>
      <c r="C11" s="29"/>
      <c r="D11" s="29"/>
      <c r="E11" s="12"/>
      <c r="F11" s="12"/>
      <c r="G11" s="12"/>
      <c r="H11" s="5">
        <f>SUM(E11:G11)</f>
        <v>0</v>
      </c>
      <c r="I11" s="15"/>
      <c r="J11" s="10">
        <f>IF(AND(B11="○",OR(C11="○",D11="○")),1,0)</f>
        <v>0</v>
      </c>
      <c r="K11" s="23" t="str">
        <f>IF(AND($K$3=1,$I11=$P$3),"算定できません",IF(AND($K$3=1,J11=0,$I11=$P$5),"算定できません",IF(AND($L$3=1,$I11=$P$5),"算定できません",IF(AND($L$3=1,J11=0,$I11=$P$4),"算定できません",""))))</f>
        <v/>
      </c>
      <c r="L11" s="1">
        <f t="shared" ref="L11:L22" si="0">IF(K11="",0,1)</f>
        <v>0</v>
      </c>
    </row>
    <row r="12" spans="1:16" ht="21" customHeight="1" x14ac:dyDescent="0.4">
      <c r="A12" s="14" t="s">
        <v>15</v>
      </c>
      <c r="B12" s="29"/>
      <c r="C12" s="29"/>
      <c r="D12" s="29"/>
      <c r="E12" s="12"/>
      <c r="F12" s="12"/>
      <c r="G12" s="12"/>
      <c r="H12" s="5">
        <f t="shared" ref="H12:H22" si="1">SUM(E12:G12)</f>
        <v>0</v>
      </c>
      <c r="I12" s="15"/>
      <c r="J12" s="10">
        <f t="shared" ref="J12:J22" si="2">IF(AND(B12="○",OR(C12="○",D12="○")),1,0)</f>
        <v>0</v>
      </c>
      <c r="K12" s="23" t="str">
        <f t="shared" ref="K12:K22" si="3">IF(AND($K$3=1,$I12=$P$3),"算定できません",IF(AND($K$3=1,J12=0,$I12=$P$5),"算定できません",IF(AND($L$3=1,$I12=$P$5),"算定できません",IF(AND($L$3=1,J12=0,$I12=$P$4),"算定できません",""))))</f>
        <v/>
      </c>
      <c r="L12" s="1">
        <f t="shared" si="0"/>
        <v>0</v>
      </c>
    </row>
    <row r="13" spans="1:16" ht="20.45" customHeight="1" x14ac:dyDescent="0.4">
      <c r="A13" s="14" t="s">
        <v>1</v>
      </c>
      <c r="B13" s="29"/>
      <c r="C13" s="29"/>
      <c r="D13" s="29"/>
      <c r="E13" s="12"/>
      <c r="F13" s="12"/>
      <c r="G13" s="12"/>
      <c r="H13" s="5">
        <f t="shared" si="1"/>
        <v>0</v>
      </c>
      <c r="I13" s="15"/>
      <c r="J13" s="10">
        <f t="shared" si="2"/>
        <v>0</v>
      </c>
      <c r="K13" s="23" t="str">
        <f t="shared" si="3"/>
        <v/>
      </c>
      <c r="L13" s="1">
        <f t="shared" si="0"/>
        <v>0</v>
      </c>
    </row>
    <row r="14" spans="1:16" ht="20.45" customHeight="1" x14ac:dyDescent="0.4">
      <c r="A14" s="14" t="s">
        <v>2</v>
      </c>
      <c r="B14" s="29"/>
      <c r="C14" s="29"/>
      <c r="D14" s="29"/>
      <c r="E14" s="12"/>
      <c r="F14" s="12"/>
      <c r="G14" s="12"/>
      <c r="H14" s="5">
        <f t="shared" si="1"/>
        <v>0</v>
      </c>
      <c r="I14" s="15"/>
      <c r="J14" s="10">
        <f t="shared" si="2"/>
        <v>0</v>
      </c>
      <c r="K14" s="23" t="str">
        <f t="shared" si="3"/>
        <v/>
      </c>
      <c r="L14" s="1">
        <f t="shared" si="0"/>
        <v>0</v>
      </c>
    </row>
    <row r="15" spans="1:16" ht="20.45" customHeight="1" x14ac:dyDescent="0.4">
      <c r="A15" s="14" t="s">
        <v>3</v>
      </c>
      <c r="B15" s="29"/>
      <c r="C15" s="29"/>
      <c r="D15" s="29"/>
      <c r="E15" s="12"/>
      <c r="F15" s="12"/>
      <c r="G15" s="12"/>
      <c r="H15" s="5">
        <f t="shared" si="1"/>
        <v>0</v>
      </c>
      <c r="I15" s="15"/>
      <c r="J15" s="10">
        <f t="shared" si="2"/>
        <v>0</v>
      </c>
      <c r="K15" s="23" t="str">
        <f t="shared" si="3"/>
        <v/>
      </c>
      <c r="L15" s="1">
        <f t="shared" si="0"/>
        <v>0</v>
      </c>
    </row>
    <row r="16" spans="1:16" ht="20.45" customHeight="1" x14ac:dyDescent="0.4">
      <c r="A16" s="14" t="s">
        <v>4</v>
      </c>
      <c r="B16" s="29"/>
      <c r="C16" s="29"/>
      <c r="D16" s="29"/>
      <c r="E16" s="12"/>
      <c r="F16" s="12"/>
      <c r="G16" s="12"/>
      <c r="H16" s="5">
        <f t="shared" si="1"/>
        <v>0</v>
      </c>
      <c r="I16" s="15"/>
      <c r="J16" s="10">
        <f t="shared" si="2"/>
        <v>0</v>
      </c>
      <c r="K16" s="23" t="str">
        <f t="shared" si="3"/>
        <v/>
      </c>
      <c r="L16" s="1">
        <f t="shared" si="0"/>
        <v>0</v>
      </c>
    </row>
    <row r="17" spans="1:12" ht="20.45" customHeight="1" x14ac:dyDescent="0.4">
      <c r="A17" s="14" t="s">
        <v>16</v>
      </c>
      <c r="B17" s="29"/>
      <c r="C17" s="29"/>
      <c r="D17" s="29"/>
      <c r="E17" s="12"/>
      <c r="F17" s="12"/>
      <c r="G17" s="12"/>
      <c r="H17" s="5">
        <f t="shared" si="1"/>
        <v>0</v>
      </c>
      <c r="I17" s="15"/>
      <c r="J17" s="10">
        <f t="shared" si="2"/>
        <v>0</v>
      </c>
      <c r="K17" s="23" t="str">
        <f t="shared" si="3"/>
        <v/>
      </c>
      <c r="L17" s="1">
        <f t="shared" si="0"/>
        <v>0</v>
      </c>
    </row>
    <row r="18" spans="1:12" ht="20.45" customHeight="1" x14ac:dyDescent="0.4">
      <c r="A18" s="14" t="s">
        <v>17</v>
      </c>
      <c r="B18" s="29"/>
      <c r="C18" s="29"/>
      <c r="D18" s="29"/>
      <c r="E18" s="12"/>
      <c r="F18" s="12"/>
      <c r="G18" s="12"/>
      <c r="H18" s="5">
        <f t="shared" si="1"/>
        <v>0</v>
      </c>
      <c r="I18" s="15"/>
      <c r="J18" s="10">
        <f t="shared" si="2"/>
        <v>0</v>
      </c>
      <c r="K18" s="23" t="str">
        <f t="shared" si="3"/>
        <v/>
      </c>
      <c r="L18" s="1">
        <f t="shared" si="0"/>
        <v>0</v>
      </c>
    </row>
    <row r="19" spans="1:12" ht="20.45" customHeight="1" x14ac:dyDescent="0.4">
      <c r="A19" s="14" t="s">
        <v>18</v>
      </c>
      <c r="B19" s="29"/>
      <c r="C19" s="29"/>
      <c r="D19" s="29"/>
      <c r="E19" s="12"/>
      <c r="F19" s="12"/>
      <c r="G19" s="12"/>
      <c r="H19" s="5">
        <f t="shared" si="1"/>
        <v>0</v>
      </c>
      <c r="I19" s="15"/>
      <c r="J19" s="10">
        <f t="shared" si="2"/>
        <v>0</v>
      </c>
      <c r="K19" s="23" t="str">
        <f t="shared" si="3"/>
        <v/>
      </c>
      <c r="L19" s="1">
        <f t="shared" si="0"/>
        <v>0</v>
      </c>
    </row>
    <row r="20" spans="1:12" ht="20.45" customHeight="1" x14ac:dyDescent="0.4">
      <c r="A20" s="14" t="s">
        <v>19</v>
      </c>
      <c r="B20" s="29"/>
      <c r="C20" s="29"/>
      <c r="D20" s="29"/>
      <c r="E20" s="12"/>
      <c r="F20" s="12"/>
      <c r="G20" s="12"/>
      <c r="H20" s="5">
        <f t="shared" si="1"/>
        <v>0</v>
      </c>
      <c r="I20" s="15"/>
      <c r="J20" s="10">
        <f t="shared" si="2"/>
        <v>0</v>
      </c>
      <c r="K20" s="23" t="str">
        <f t="shared" si="3"/>
        <v/>
      </c>
      <c r="L20" s="1">
        <f t="shared" si="0"/>
        <v>0</v>
      </c>
    </row>
    <row r="21" spans="1:12" ht="20.45" customHeight="1" x14ac:dyDescent="0.4">
      <c r="A21" s="14" t="s">
        <v>20</v>
      </c>
      <c r="B21" s="29"/>
      <c r="C21" s="29"/>
      <c r="D21" s="29"/>
      <c r="E21" s="12"/>
      <c r="F21" s="12"/>
      <c r="G21" s="12"/>
      <c r="H21" s="5">
        <f t="shared" si="1"/>
        <v>0</v>
      </c>
      <c r="I21" s="15"/>
      <c r="J21" s="10">
        <f t="shared" si="2"/>
        <v>0</v>
      </c>
      <c r="K21" s="23" t="str">
        <f t="shared" si="3"/>
        <v/>
      </c>
      <c r="L21" s="1">
        <f t="shared" si="0"/>
        <v>0</v>
      </c>
    </row>
    <row r="22" spans="1:12" ht="20.45" customHeight="1" x14ac:dyDescent="0.4">
      <c r="A22" s="14" t="s">
        <v>21</v>
      </c>
      <c r="B22" s="29"/>
      <c r="C22" s="29"/>
      <c r="D22" s="29"/>
      <c r="E22" s="12"/>
      <c r="F22" s="12"/>
      <c r="G22" s="12"/>
      <c r="H22" s="5">
        <f t="shared" si="1"/>
        <v>0</v>
      </c>
      <c r="I22" s="15"/>
      <c r="J22" s="10">
        <f t="shared" si="2"/>
        <v>0</v>
      </c>
      <c r="K22" s="23" t="str">
        <f t="shared" si="3"/>
        <v/>
      </c>
      <c r="L22" s="1">
        <f t="shared" si="0"/>
        <v>0</v>
      </c>
    </row>
    <row r="23" spans="1:12" ht="20.45" customHeight="1" x14ac:dyDescent="0.4">
      <c r="A23" s="14" t="s">
        <v>22</v>
      </c>
      <c r="B23" s="3"/>
      <c r="C23" s="3"/>
      <c r="D23" s="3"/>
      <c r="E23" s="5">
        <f>SUMIF($B$11:$B$22,"○",E11:E22)</f>
        <v>0</v>
      </c>
      <c r="F23" s="5">
        <f>SUMIF($B$11:$B$22,"○",F11:F22)</f>
        <v>0</v>
      </c>
      <c r="G23" s="5">
        <f>SUMIF($B$11:$B$22,"○",G11:G22)</f>
        <v>0</v>
      </c>
      <c r="H23" s="5">
        <f>SUMIF($B$11:$B$22,"○",H11:H22)</f>
        <v>0</v>
      </c>
      <c r="I23" s="16">
        <f>SUMIF($B$11:$B$22,"○",I$11:I$22)</f>
        <v>0</v>
      </c>
      <c r="J23" s="10"/>
    </row>
    <row r="24" spans="1:12" ht="20.45" customHeight="1" thickBot="1" x14ac:dyDescent="0.45">
      <c r="A24" s="17" t="s">
        <v>23</v>
      </c>
      <c r="B24" s="18"/>
      <c r="C24" s="18"/>
      <c r="D24" s="18"/>
      <c r="E24" s="19" t="e">
        <f>ROUND(E23/COUNTIF($B11:$B22,"○"),1)</f>
        <v>#DIV/0!</v>
      </c>
      <c r="F24" s="19" t="e">
        <f>ROUND(F23/COUNTIF($B11:$B22,"○"),1)</f>
        <v>#DIV/0!</v>
      </c>
      <c r="G24" s="19" t="e">
        <f>ROUND(G23/COUNTIF($B11:$B22,"○"),1)</f>
        <v>#DIV/0!</v>
      </c>
      <c r="H24" s="19" t="e">
        <f>ROUND(H23/COUNTIF($B11:$B22,"○"),1)</f>
        <v>#DIV/0!</v>
      </c>
      <c r="I24" s="20" t="e">
        <f>ROUND(I23/COUNTIF(B11:B22,"○"),1)</f>
        <v>#DIV/0!</v>
      </c>
      <c r="J24" s="10"/>
    </row>
    <row r="25" spans="1:12" ht="20.45" customHeight="1" thickBot="1" x14ac:dyDescent="0.45">
      <c r="F25" s="6"/>
      <c r="G25" s="6"/>
      <c r="H25" s="6" t="s">
        <v>26</v>
      </c>
      <c r="I25" s="21" t="e">
        <f>IF(H24&gt;=I24,"○","×")</f>
        <v>#DIV/0!</v>
      </c>
      <c r="J25" s="10"/>
    </row>
    <row r="26" spans="1:12" ht="20.45" customHeight="1" x14ac:dyDescent="0.4">
      <c r="I26" s="24" t="str">
        <f>IF(L10&gt;0,"算定できない区分が含まれています！","")</f>
        <v/>
      </c>
      <c r="J26" s="10"/>
    </row>
    <row r="27" spans="1:12" ht="18.600000000000001" customHeight="1" x14ac:dyDescent="0.4">
      <c r="A27" s="26" t="s">
        <v>27</v>
      </c>
      <c r="B27" s="26"/>
      <c r="C27" s="26"/>
      <c r="D27" s="26"/>
      <c r="E27" s="26"/>
      <c r="F27" s="26"/>
      <c r="G27" s="26"/>
      <c r="H27" s="26"/>
      <c r="I27" s="26"/>
      <c r="J27" s="10"/>
    </row>
    <row r="28" spans="1:12" ht="20.45" customHeight="1" x14ac:dyDescent="0.4">
      <c r="A28" s="26" t="s">
        <v>32</v>
      </c>
      <c r="B28" s="26"/>
      <c r="C28" s="26"/>
      <c r="D28" s="26"/>
      <c r="E28" s="26"/>
      <c r="F28" s="26"/>
      <c r="G28" s="26"/>
      <c r="H28" s="26"/>
      <c r="I28" s="26"/>
    </row>
    <row r="29" spans="1:12" ht="59.45" customHeight="1" x14ac:dyDescent="0.4">
      <c r="A29" s="35" t="s">
        <v>46</v>
      </c>
      <c r="B29" s="35"/>
      <c r="C29" s="35"/>
      <c r="D29" s="35"/>
      <c r="E29" s="35"/>
      <c r="F29" s="35"/>
      <c r="G29" s="35"/>
      <c r="H29" s="35"/>
      <c r="I29" s="35"/>
    </row>
    <row r="30" spans="1:12" ht="20.45" customHeight="1" x14ac:dyDescent="0.4">
      <c r="A30" s="26" t="s">
        <v>30</v>
      </c>
      <c r="B30" s="26"/>
      <c r="C30" s="26"/>
      <c r="D30" s="26"/>
      <c r="E30" s="26"/>
      <c r="F30" s="26"/>
      <c r="G30" s="26"/>
      <c r="H30" s="26"/>
      <c r="I30" s="26"/>
    </row>
    <row r="31" spans="1:12" ht="20.45" customHeight="1" x14ac:dyDescent="0.4">
      <c r="A31" s="26" t="s">
        <v>31</v>
      </c>
      <c r="B31" s="26"/>
      <c r="C31" s="26"/>
      <c r="D31" s="26"/>
      <c r="E31" s="26"/>
      <c r="F31" s="26"/>
      <c r="G31" s="26"/>
      <c r="H31" s="26"/>
      <c r="I31" s="26"/>
    </row>
  </sheetData>
  <mergeCells count="11">
    <mergeCell ref="A29:I29"/>
    <mergeCell ref="A1:I1"/>
    <mergeCell ref="H3:I3"/>
    <mergeCell ref="H4:I4"/>
    <mergeCell ref="A6:A10"/>
    <mergeCell ref="B6:B10"/>
    <mergeCell ref="C6:C10"/>
    <mergeCell ref="D6:D10"/>
    <mergeCell ref="E6:H6"/>
    <mergeCell ref="I6:I9"/>
    <mergeCell ref="H7:H9"/>
  </mergeCells>
  <phoneticPr fontId="1"/>
  <conditionalFormatting sqref="D11:D22">
    <cfRule type="expression" dxfId="0" priority="1">
      <formula>$L$3=1</formula>
    </cfRule>
  </conditionalFormatting>
  <dataValidations count="5">
    <dataValidation type="list" allowBlank="1" showInputMessage="1" showErrorMessage="1" sqref="F3 H3" xr:uid="{D4BF96AB-A483-4468-A6F2-F9071788E50D}">
      <formula1>$N$3:$N$8</formula1>
    </dataValidation>
    <dataValidation type="list" allowBlank="1" showInputMessage="1" showErrorMessage="1" sqref="B11:D22" xr:uid="{ACD59AA0-3CF1-40C7-B37C-26F0EBFC0885}">
      <formula1>"○,ー"</formula1>
    </dataValidation>
    <dataValidation type="list" allowBlank="1" showInputMessage="1" showErrorMessage="1" sqref="E10:G10" xr:uid="{7CDD71B7-0412-4F22-9B63-2819800B5387}">
      <formula1>"配置,嘱託"</formula1>
    </dataValidation>
    <dataValidation type="list" allowBlank="1" showInputMessage="1" showErrorMessage="1" sqref="E9:G9" xr:uid="{1ABAD650-B622-4598-8C8C-6D8A5720719C}">
      <formula1>"理学療法士,作業療法士,言語聴覚士,心理担当職員,保健師,看護師,准看護師,障害児の療育に関する知識及び経験を有する者であって、障害児の療育の指導を行う業務に５年以上従事した経験を有する者"</formula1>
    </dataValidation>
    <dataValidation type="list" allowBlank="1" showInputMessage="1" showErrorMessage="1" sqref="I11:I22" xr:uid="{5E682157-9410-45EA-8F5B-FA3830D57E30}">
      <formula1>$P$3:$P$5</formula1>
    </dataValidation>
  </dataValidations>
  <printOptions horizontalCentered="1"/>
  <pageMargins left="0.70866141732283472" right="0.51181102362204722" top="0.55118110236220474" bottom="0.55118110236220474"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3138-4B51-40F8-8E91-6189695DCE30}">
  <sheetPr>
    <pageSetUpPr fitToPage="1"/>
  </sheetPr>
  <dimension ref="A1:P31"/>
  <sheetViews>
    <sheetView view="pageBreakPreview" zoomScaleNormal="100" zoomScaleSheetLayoutView="100" workbookViewId="0">
      <selection activeCell="B23" sqref="B23"/>
    </sheetView>
  </sheetViews>
  <sheetFormatPr defaultColWidth="8.75" defaultRowHeight="20.45" customHeight="1" x14ac:dyDescent="0.4"/>
  <cols>
    <col min="1" max="3" width="8.75" style="1" customWidth="1"/>
    <col min="4" max="4" width="9.25" style="1" customWidth="1"/>
    <col min="5" max="9" width="16" style="1" customWidth="1"/>
    <col min="10" max="10" width="23.875" style="1" customWidth="1"/>
    <col min="11" max="12" width="17.25" style="1" customWidth="1"/>
    <col min="13" max="15" width="8.75" style="1"/>
    <col min="16" max="16" width="13.75" style="1" customWidth="1"/>
    <col min="17" max="16384" width="8.75" style="1"/>
  </cols>
  <sheetData>
    <row r="1" spans="1:16" ht="32.450000000000003" customHeight="1" x14ac:dyDescent="0.4">
      <c r="A1" s="36" t="s">
        <v>5</v>
      </c>
      <c r="B1" s="36"/>
      <c r="C1" s="36"/>
      <c r="D1" s="36"/>
      <c r="E1" s="36"/>
      <c r="F1" s="36"/>
      <c r="G1" s="36"/>
      <c r="H1" s="36"/>
      <c r="I1" s="36"/>
      <c r="J1" s="9"/>
    </row>
    <row r="2" spans="1:16" ht="20.45" customHeight="1" x14ac:dyDescent="0.4">
      <c r="K2" s="2" t="s">
        <v>41</v>
      </c>
      <c r="L2" s="2" t="s">
        <v>42</v>
      </c>
    </row>
    <row r="3" spans="1:16" ht="20.45" customHeight="1" x14ac:dyDescent="0.4">
      <c r="F3" s="10"/>
      <c r="G3" s="10" t="s">
        <v>7</v>
      </c>
      <c r="H3" s="33" t="s">
        <v>9</v>
      </c>
      <c r="I3" s="34"/>
      <c r="K3" s="2">
        <f>IF(OR(H3=N3,H3=N4,H3=N5),1,0)</f>
        <v>1</v>
      </c>
      <c r="L3" s="2">
        <f>1-K3</f>
        <v>0</v>
      </c>
      <c r="N3" s="1" t="s">
        <v>8</v>
      </c>
      <c r="P3" s="4">
        <v>30</v>
      </c>
    </row>
    <row r="4" spans="1:16" ht="20.45" customHeight="1" x14ac:dyDescent="0.4">
      <c r="G4" s="10" t="s">
        <v>47</v>
      </c>
      <c r="H4" s="47" t="s">
        <v>48</v>
      </c>
      <c r="I4" s="47"/>
      <c r="N4" s="1" t="s">
        <v>9</v>
      </c>
      <c r="P4" s="4">
        <v>60</v>
      </c>
    </row>
    <row r="5" spans="1:16" ht="20.45" customHeight="1" thickBot="1" x14ac:dyDescent="0.45">
      <c r="N5" s="1" t="s">
        <v>10</v>
      </c>
      <c r="P5" s="4">
        <v>90</v>
      </c>
    </row>
    <row r="6" spans="1:16" ht="19.899999999999999" customHeight="1" x14ac:dyDescent="0.4">
      <c r="A6" s="37"/>
      <c r="B6" s="30" t="s">
        <v>25</v>
      </c>
      <c r="C6" s="30" t="s">
        <v>43</v>
      </c>
      <c r="D6" s="30" t="s">
        <v>44</v>
      </c>
      <c r="E6" s="40" t="s">
        <v>14</v>
      </c>
      <c r="F6" s="41"/>
      <c r="G6" s="41"/>
      <c r="H6" s="42"/>
      <c r="I6" s="43" t="s">
        <v>6</v>
      </c>
      <c r="J6" s="10"/>
      <c r="N6" s="1" t="s">
        <v>11</v>
      </c>
    </row>
    <row r="7" spans="1:16" ht="19.899999999999999" customHeight="1" x14ac:dyDescent="0.4">
      <c r="A7" s="38"/>
      <c r="B7" s="31"/>
      <c r="C7" s="31"/>
      <c r="D7" s="31"/>
      <c r="E7" s="22" t="s">
        <v>33</v>
      </c>
      <c r="F7" s="22" t="s">
        <v>33</v>
      </c>
      <c r="G7" s="22" t="s">
        <v>33</v>
      </c>
      <c r="H7" s="45" t="s">
        <v>22</v>
      </c>
      <c r="I7" s="44"/>
      <c r="J7" s="10"/>
      <c r="N7" s="1" t="s">
        <v>12</v>
      </c>
    </row>
    <row r="8" spans="1:16" ht="19.899999999999999" customHeight="1" x14ac:dyDescent="0.4">
      <c r="A8" s="38"/>
      <c r="B8" s="31"/>
      <c r="C8" s="31"/>
      <c r="D8" s="31"/>
      <c r="E8" s="25" t="s">
        <v>37</v>
      </c>
      <c r="F8" s="25" t="s">
        <v>38</v>
      </c>
      <c r="G8" s="25"/>
      <c r="H8" s="46"/>
      <c r="I8" s="44"/>
      <c r="J8" s="10"/>
      <c r="N8" s="1" t="s">
        <v>13</v>
      </c>
    </row>
    <row r="9" spans="1:16" ht="96.6" customHeight="1" x14ac:dyDescent="0.4">
      <c r="A9" s="38"/>
      <c r="B9" s="31"/>
      <c r="C9" s="31"/>
      <c r="D9" s="31"/>
      <c r="E9" s="11" t="s">
        <v>36</v>
      </c>
      <c r="F9" s="11" t="s">
        <v>35</v>
      </c>
      <c r="G9" s="11"/>
      <c r="H9" s="46"/>
      <c r="I9" s="44"/>
      <c r="J9" s="10"/>
    </row>
    <row r="10" spans="1:16" ht="19.899999999999999" customHeight="1" x14ac:dyDescent="0.4">
      <c r="A10" s="39"/>
      <c r="B10" s="32"/>
      <c r="C10" s="32"/>
      <c r="D10" s="32"/>
      <c r="E10" s="11" t="s">
        <v>34</v>
      </c>
      <c r="F10" s="11" t="s">
        <v>39</v>
      </c>
      <c r="G10" s="11"/>
      <c r="H10" s="8" t="s">
        <v>28</v>
      </c>
      <c r="I10" s="13" t="s">
        <v>29</v>
      </c>
      <c r="J10" s="10" t="s">
        <v>45</v>
      </c>
      <c r="K10" s="1" t="s">
        <v>40</v>
      </c>
      <c r="L10" s="1">
        <f>SUM(L11:L22)</f>
        <v>0</v>
      </c>
    </row>
    <row r="11" spans="1:16" ht="21" customHeight="1" x14ac:dyDescent="0.4">
      <c r="A11" s="14" t="s">
        <v>0</v>
      </c>
      <c r="B11" s="7"/>
      <c r="C11" s="7"/>
      <c r="D11" s="7" t="s">
        <v>24</v>
      </c>
      <c r="E11" s="12">
        <v>60</v>
      </c>
      <c r="F11" s="12">
        <v>30</v>
      </c>
      <c r="G11" s="12"/>
      <c r="H11" s="5">
        <f>SUM(E11:G11)</f>
        <v>90</v>
      </c>
      <c r="I11" s="15"/>
      <c r="J11" s="10">
        <f>IF(AND(B11="○",OR(C11="○",D11="○")),1,0)</f>
        <v>0</v>
      </c>
      <c r="K11" s="23" t="str">
        <f>IF(AND($K$3=1,$I11=$P$3),"算定できません",IF(AND($K$3=1,J11=0,$I11=$P$5),"算定できません",IF(AND($L$3=1,$I11=$P$5),"算定できません",IF(AND($L$3=1,J11=0,$I11=$P$4),"算定できません",""))))</f>
        <v/>
      </c>
      <c r="L11" s="1">
        <f t="shared" ref="L11:L22" si="0">IF(K11="",0,1)</f>
        <v>0</v>
      </c>
    </row>
    <row r="12" spans="1:16" ht="21" customHeight="1" x14ac:dyDescent="0.4">
      <c r="A12" s="14" t="s">
        <v>15</v>
      </c>
      <c r="B12" s="7"/>
      <c r="C12" s="7"/>
      <c r="D12" s="29" t="s">
        <v>24</v>
      </c>
      <c r="E12" s="12">
        <v>60</v>
      </c>
      <c r="F12" s="12">
        <v>30</v>
      </c>
      <c r="G12" s="12"/>
      <c r="H12" s="5">
        <f t="shared" ref="H12:H22" si="1">SUM(E12:G12)</f>
        <v>90</v>
      </c>
      <c r="I12" s="15"/>
      <c r="J12" s="10">
        <f t="shared" ref="J12:J22" si="2">IF(AND(B12="○",OR(C12="○",D12="○")),1,0)</f>
        <v>0</v>
      </c>
      <c r="K12" s="23" t="str">
        <f t="shared" ref="K12:K22" si="3">IF(AND($K$3=1,$I12=$P$3),"算定できません",IF(AND($K$3=1,J12=0,$I12=$P$5),"算定できません",IF(AND($L$3=1,$I12=$P$5),"算定できません",IF(AND($L$3=1,J12=0,$I12=$P$4),"算定できません",""))))</f>
        <v/>
      </c>
      <c r="L12" s="1">
        <f t="shared" si="0"/>
        <v>0</v>
      </c>
    </row>
    <row r="13" spans="1:16" ht="20.45" customHeight="1" x14ac:dyDescent="0.4">
      <c r="A13" s="14" t="s">
        <v>1</v>
      </c>
      <c r="B13" s="7"/>
      <c r="C13" s="7" t="s">
        <v>24</v>
      </c>
      <c r="D13" s="29" t="s">
        <v>24</v>
      </c>
      <c r="E13" s="12">
        <v>60</v>
      </c>
      <c r="F13" s="12">
        <v>30</v>
      </c>
      <c r="G13" s="12"/>
      <c r="H13" s="5">
        <f t="shared" si="1"/>
        <v>90</v>
      </c>
      <c r="I13" s="15"/>
      <c r="J13" s="10">
        <f t="shared" si="2"/>
        <v>0</v>
      </c>
      <c r="K13" s="23" t="str">
        <f t="shared" si="3"/>
        <v/>
      </c>
      <c r="L13" s="1">
        <f t="shared" si="0"/>
        <v>0</v>
      </c>
    </row>
    <row r="14" spans="1:16" ht="20.45" customHeight="1" x14ac:dyDescent="0.4">
      <c r="A14" s="14" t="s">
        <v>2</v>
      </c>
      <c r="B14" s="7" t="s">
        <v>24</v>
      </c>
      <c r="C14" s="7" t="s">
        <v>24</v>
      </c>
      <c r="D14" s="29" t="s">
        <v>24</v>
      </c>
      <c r="E14" s="12">
        <v>120</v>
      </c>
      <c r="F14" s="12">
        <v>40</v>
      </c>
      <c r="G14" s="12"/>
      <c r="H14" s="5">
        <f t="shared" si="1"/>
        <v>160</v>
      </c>
      <c r="I14" s="15">
        <v>90</v>
      </c>
      <c r="J14" s="10">
        <f t="shared" si="2"/>
        <v>1</v>
      </c>
      <c r="K14" s="23" t="str">
        <f t="shared" si="3"/>
        <v/>
      </c>
      <c r="L14" s="1">
        <f t="shared" si="0"/>
        <v>0</v>
      </c>
    </row>
    <row r="15" spans="1:16" ht="20.45" customHeight="1" x14ac:dyDescent="0.4">
      <c r="A15" s="14" t="s">
        <v>3</v>
      </c>
      <c r="B15" s="7" t="s">
        <v>24</v>
      </c>
      <c r="C15" s="7" t="s">
        <v>24</v>
      </c>
      <c r="D15" s="7" t="s">
        <v>24</v>
      </c>
      <c r="E15" s="12">
        <v>20</v>
      </c>
      <c r="F15" s="12">
        <v>0</v>
      </c>
      <c r="G15" s="12"/>
      <c r="H15" s="5">
        <f t="shared" si="1"/>
        <v>20</v>
      </c>
      <c r="I15" s="15"/>
      <c r="J15" s="10">
        <f t="shared" si="2"/>
        <v>1</v>
      </c>
      <c r="K15" s="23" t="str">
        <f t="shared" si="3"/>
        <v/>
      </c>
      <c r="L15" s="1">
        <f t="shared" si="0"/>
        <v>0</v>
      </c>
    </row>
    <row r="16" spans="1:16" ht="20.45" customHeight="1" x14ac:dyDescent="0.4">
      <c r="A16" s="14" t="s">
        <v>4</v>
      </c>
      <c r="B16" s="7" t="s">
        <v>24</v>
      </c>
      <c r="C16" s="7" t="s">
        <v>24</v>
      </c>
      <c r="D16" s="7" t="s">
        <v>24</v>
      </c>
      <c r="E16" s="12">
        <v>60</v>
      </c>
      <c r="F16" s="12">
        <v>30</v>
      </c>
      <c r="G16" s="12"/>
      <c r="H16" s="5">
        <f t="shared" si="1"/>
        <v>90</v>
      </c>
      <c r="I16" s="15">
        <v>90</v>
      </c>
      <c r="J16" s="10">
        <f t="shared" si="2"/>
        <v>1</v>
      </c>
      <c r="K16" s="23" t="str">
        <f t="shared" si="3"/>
        <v/>
      </c>
      <c r="L16" s="1">
        <f t="shared" si="0"/>
        <v>0</v>
      </c>
    </row>
    <row r="17" spans="1:12" ht="20.45" customHeight="1" x14ac:dyDescent="0.4">
      <c r="A17" s="14" t="s">
        <v>16</v>
      </c>
      <c r="B17" s="7" t="s">
        <v>24</v>
      </c>
      <c r="C17" s="7" t="s">
        <v>24</v>
      </c>
      <c r="D17" s="7" t="s">
        <v>24</v>
      </c>
      <c r="E17" s="12">
        <v>60</v>
      </c>
      <c r="F17" s="12">
        <v>30</v>
      </c>
      <c r="G17" s="12"/>
      <c r="H17" s="5">
        <f t="shared" si="1"/>
        <v>90</v>
      </c>
      <c r="I17" s="15">
        <v>90</v>
      </c>
      <c r="J17" s="10">
        <f t="shared" si="2"/>
        <v>1</v>
      </c>
      <c r="K17" s="23" t="str">
        <f t="shared" si="3"/>
        <v/>
      </c>
      <c r="L17" s="1">
        <f t="shared" si="0"/>
        <v>0</v>
      </c>
    </row>
    <row r="18" spans="1:12" ht="20.45" customHeight="1" x14ac:dyDescent="0.4">
      <c r="A18" s="14" t="s">
        <v>17</v>
      </c>
      <c r="B18" s="7" t="s">
        <v>24</v>
      </c>
      <c r="C18" s="7" t="s">
        <v>24</v>
      </c>
      <c r="D18" s="7" t="s">
        <v>24</v>
      </c>
      <c r="E18" s="12">
        <v>60</v>
      </c>
      <c r="F18" s="12">
        <v>30</v>
      </c>
      <c r="G18" s="12"/>
      <c r="H18" s="5">
        <f t="shared" si="1"/>
        <v>90</v>
      </c>
      <c r="I18" s="15">
        <v>90</v>
      </c>
      <c r="J18" s="10">
        <f t="shared" si="2"/>
        <v>1</v>
      </c>
      <c r="K18" s="23" t="str">
        <f t="shared" si="3"/>
        <v/>
      </c>
      <c r="L18" s="1">
        <f t="shared" si="0"/>
        <v>0</v>
      </c>
    </row>
    <row r="19" spans="1:12" ht="20.45" customHeight="1" x14ac:dyDescent="0.4">
      <c r="A19" s="14" t="s">
        <v>18</v>
      </c>
      <c r="B19" s="7" t="s">
        <v>24</v>
      </c>
      <c r="C19" s="7" t="s">
        <v>24</v>
      </c>
      <c r="D19" s="7" t="s">
        <v>24</v>
      </c>
      <c r="E19" s="12">
        <v>45</v>
      </c>
      <c r="F19" s="12">
        <v>15</v>
      </c>
      <c r="G19" s="12"/>
      <c r="H19" s="5">
        <f t="shared" si="1"/>
        <v>60</v>
      </c>
      <c r="I19" s="15">
        <v>60</v>
      </c>
      <c r="J19" s="10">
        <f t="shared" si="2"/>
        <v>1</v>
      </c>
      <c r="K19" s="23" t="str">
        <f t="shared" si="3"/>
        <v/>
      </c>
      <c r="L19" s="1">
        <f t="shared" si="0"/>
        <v>0</v>
      </c>
    </row>
    <row r="20" spans="1:12" ht="20.45" customHeight="1" x14ac:dyDescent="0.4">
      <c r="A20" s="14" t="s">
        <v>19</v>
      </c>
      <c r="B20" s="7" t="s">
        <v>24</v>
      </c>
      <c r="C20" s="7" t="s">
        <v>24</v>
      </c>
      <c r="D20" s="7" t="s">
        <v>24</v>
      </c>
      <c r="E20" s="12">
        <v>45</v>
      </c>
      <c r="F20" s="12">
        <v>15</v>
      </c>
      <c r="G20" s="12"/>
      <c r="H20" s="5">
        <f t="shared" si="1"/>
        <v>60</v>
      </c>
      <c r="I20" s="15">
        <v>60</v>
      </c>
      <c r="J20" s="10">
        <f t="shared" si="2"/>
        <v>1</v>
      </c>
      <c r="K20" s="23" t="str">
        <f t="shared" si="3"/>
        <v/>
      </c>
      <c r="L20" s="1">
        <f t="shared" si="0"/>
        <v>0</v>
      </c>
    </row>
    <row r="21" spans="1:12" ht="20.45" customHeight="1" x14ac:dyDescent="0.4">
      <c r="A21" s="14" t="s">
        <v>20</v>
      </c>
      <c r="B21" s="7" t="s">
        <v>24</v>
      </c>
      <c r="C21" s="7" t="s">
        <v>24</v>
      </c>
      <c r="D21" s="7" t="s">
        <v>24</v>
      </c>
      <c r="E21" s="12">
        <v>50</v>
      </c>
      <c r="F21" s="12">
        <v>20</v>
      </c>
      <c r="G21" s="12"/>
      <c r="H21" s="5">
        <f t="shared" si="1"/>
        <v>70</v>
      </c>
      <c r="I21" s="15">
        <v>60</v>
      </c>
      <c r="J21" s="10">
        <f t="shared" si="2"/>
        <v>1</v>
      </c>
      <c r="K21" s="23" t="str">
        <f t="shared" si="3"/>
        <v/>
      </c>
      <c r="L21" s="1">
        <f t="shared" si="0"/>
        <v>0</v>
      </c>
    </row>
    <row r="22" spans="1:12" ht="20.45" customHeight="1" x14ac:dyDescent="0.4">
      <c r="A22" s="14" t="s">
        <v>21</v>
      </c>
      <c r="B22" s="7" t="s">
        <v>24</v>
      </c>
      <c r="C22" s="7" t="s">
        <v>24</v>
      </c>
      <c r="D22" s="7" t="s">
        <v>24</v>
      </c>
      <c r="E22" s="12">
        <v>60</v>
      </c>
      <c r="F22" s="12">
        <v>30</v>
      </c>
      <c r="G22" s="12"/>
      <c r="H22" s="5">
        <f t="shared" si="1"/>
        <v>90</v>
      </c>
      <c r="I22" s="15">
        <v>90</v>
      </c>
      <c r="J22" s="10">
        <f t="shared" si="2"/>
        <v>1</v>
      </c>
      <c r="K22" s="23" t="str">
        <f t="shared" si="3"/>
        <v/>
      </c>
      <c r="L22" s="1">
        <f t="shared" si="0"/>
        <v>0</v>
      </c>
    </row>
    <row r="23" spans="1:12" ht="20.45" customHeight="1" x14ac:dyDescent="0.4">
      <c r="A23" s="14" t="s">
        <v>22</v>
      </c>
      <c r="B23" s="3"/>
      <c r="C23" s="3"/>
      <c r="D23" s="3"/>
      <c r="E23" s="5">
        <f>SUMIF($B$11:$B$22,"○",E11:E22)</f>
        <v>520</v>
      </c>
      <c r="F23" s="5">
        <f>SUMIF($B$11:$B$22,"○",F11:F22)</f>
        <v>210</v>
      </c>
      <c r="G23" s="5">
        <f>SUMIF($B$11:$B$22,"○",G11:G22)</f>
        <v>0</v>
      </c>
      <c r="H23" s="5">
        <f>SUMIF($B$11:$B$22,"○",H11:H22)</f>
        <v>730</v>
      </c>
      <c r="I23" s="16">
        <f>SUMIF($B$11:$B$22,"○",I$11:I$22)</f>
        <v>630</v>
      </c>
      <c r="J23" s="10"/>
    </row>
    <row r="24" spans="1:12" ht="20.45" customHeight="1" thickBot="1" x14ac:dyDescent="0.45">
      <c r="A24" s="17" t="s">
        <v>23</v>
      </c>
      <c r="B24" s="18"/>
      <c r="C24" s="18"/>
      <c r="D24" s="18"/>
      <c r="E24" s="19">
        <f>ROUND(E23/COUNTIF($B11:$B22,"○"),1)</f>
        <v>57.8</v>
      </c>
      <c r="F24" s="19">
        <f>ROUND(F23/COUNTIF($B11:$B22,"○"),1)</f>
        <v>23.3</v>
      </c>
      <c r="G24" s="19">
        <f>ROUND(G23/COUNTIF($B11:$B22,"○"),1)</f>
        <v>0</v>
      </c>
      <c r="H24" s="19">
        <f>ROUND(H23/COUNTIF($B11:$B22,"○"),1)</f>
        <v>81.099999999999994</v>
      </c>
      <c r="I24" s="20">
        <f>ROUND(I23/COUNTIF(B11:B22,"○"),1)</f>
        <v>70</v>
      </c>
      <c r="J24" s="10"/>
    </row>
    <row r="25" spans="1:12" ht="20.45" customHeight="1" thickBot="1" x14ac:dyDescent="0.45">
      <c r="F25" s="6"/>
      <c r="G25" s="6"/>
      <c r="H25" s="6" t="s">
        <v>26</v>
      </c>
      <c r="I25" s="21" t="str">
        <f>IF(H24&gt;=I24,"○","×")</f>
        <v>○</v>
      </c>
      <c r="J25" s="10"/>
    </row>
    <row r="26" spans="1:12" ht="20.45" customHeight="1" x14ac:dyDescent="0.4">
      <c r="I26" s="24" t="str">
        <f>IF(L10&gt;0,"算定できない区分が含まれています！","")</f>
        <v/>
      </c>
      <c r="J26" s="10"/>
    </row>
    <row r="27" spans="1:12" ht="18.600000000000001" customHeight="1" x14ac:dyDescent="0.4">
      <c r="A27" s="26" t="s">
        <v>27</v>
      </c>
      <c r="B27" s="26"/>
      <c r="C27" s="26"/>
      <c r="D27" s="26"/>
      <c r="E27" s="26"/>
      <c r="F27" s="26"/>
      <c r="G27" s="26"/>
      <c r="H27" s="26"/>
      <c r="I27" s="26"/>
      <c r="J27" s="10"/>
    </row>
    <row r="28" spans="1:12" ht="20.45" customHeight="1" x14ac:dyDescent="0.4">
      <c r="A28" s="26" t="s">
        <v>32</v>
      </c>
      <c r="B28" s="26"/>
      <c r="C28" s="26"/>
      <c r="D28" s="26"/>
      <c r="E28" s="26"/>
      <c r="F28" s="26"/>
      <c r="G28" s="26"/>
      <c r="H28" s="26"/>
      <c r="I28" s="26"/>
    </row>
    <row r="29" spans="1:12" ht="59.45" customHeight="1" x14ac:dyDescent="0.4">
      <c r="A29" s="35" t="s">
        <v>46</v>
      </c>
      <c r="B29" s="35"/>
      <c r="C29" s="35"/>
      <c r="D29" s="35"/>
      <c r="E29" s="35"/>
      <c r="F29" s="35"/>
      <c r="G29" s="35"/>
      <c r="H29" s="35"/>
      <c r="I29" s="35"/>
    </row>
    <row r="30" spans="1:12" ht="20.45" customHeight="1" x14ac:dyDescent="0.4">
      <c r="A30" s="26" t="s">
        <v>30</v>
      </c>
      <c r="B30" s="26"/>
      <c r="C30" s="26"/>
      <c r="D30" s="26"/>
      <c r="E30" s="26"/>
      <c r="F30" s="26"/>
      <c r="G30" s="26"/>
      <c r="H30" s="26"/>
      <c r="I30" s="26"/>
    </row>
    <row r="31" spans="1:12" ht="20.45" customHeight="1" x14ac:dyDescent="0.4">
      <c r="A31" s="26" t="s">
        <v>31</v>
      </c>
      <c r="B31" s="26"/>
      <c r="C31" s="26"/>
      <c r="D31" s="26"/>
      <c r="E31" s="26"/>
      <c r="F31" s="26"/>
      <c r="G31" s="26"/>
      <c r="H31" s="26"/>
      <c r="I31" s="26"/>
    </row>
  </sheetData>
  <mergeCells count="11">
    <mergeCell ref="C6:C10"/>
    <mergeCell ref="D6:D10"/>
    <mergeCell ref="H3:I3"/>
    <mergeCell ref="A29:I29"/>
    <mergeCell ref="A1:I1"/>
    <mergeCell ref="A6:A10"/>
    <mergeCell ref="B6:B10"/>
    <mergeCell ref="E6:H6"/>
    <mergeCell ref="I6:I9"/>
    <mergeCell ref="H7:H9"/>
    <mergeCell ref="H4:I4"/>
  </mergeCells>
  <phoneticPr fontId="1"/>
  <conditionalFormatting sqref="D11:D22">
    <cfRule type="expression" dxfId="1" priority="1">
      <formula>$L$3=1</formula>
    </cfRule>
  </conditionalFormatting>
  <dataValidations count="5">
    <dataValidation type="list" allowBlank="1" showInputMessage="1" showErrorMessage="1" sqref="I11:I22" xr:uid="{1F32A2B9-38EF-4D7B-849E-6017DC6A0BA8}">
      <formula1>$P$3:$P$5</formula1>
    </dataValidation>
    <dataValidation type="list" allowBlank="1" showInputMessage="1" showErrorMessage="1" sqref="E9:G9" xr:uid="{428D7F32-3186-4E43-A195-5B002DB2C03E}">
      <formula1>"理学療法士,作業療法士,言語聴覚士,心理担当職員,保健師,看護師,准看護師,障害児の療育に関する知識及び経験を有する者であって、障害児の療育の指導を行う業務に５年以上従事した経験を有する者"</formula1>
    </dataValidation>
    <dataValidation type="list" allowBlank="1" showInputMessage="1" showErrorMessage="1" sqref="E10:G10" xr:uid="{F2FC4CBB-9AD2-4A1B-A000-6D11FC4FD3C8}">
      <formula1>"配置,嘱託"</formula1>
    </dataValidation>
    <dataValidation type="list" allowBlank="1" showInputMessage="1" showErrorMessage="1" sqref="B11:D22" xr:uid="{1AE97FEF-0951-4D29-B50A-26498D046FE6}">
      <formula1>"○,ー"</formula1>
    </dataValidation>
    <dataValidation type="list" allowBlank="1" showInputMessage="1" showErrorMessage="1" sqref="F3 H3" xr:uid="{92F0C1BA-DB2C-4AA7-BF0C-0C2B346EF834}">
      <formula1>$N$3:$N$8</formula1>
    </dataValidation>
  </dataValidations>
  <printOptions horizontalCentered="1"/>
  <pageMargins left="0.70866141732283472" right="0.51181102362204722" top="0.55118110236220474" bottom="0.55118110236220474" header="0.31496062992125984" footer="0.31496062992125984"/>
  <pageSetup paperSize="9"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49A0B-DDAB-4A37-8D44-9B9CE03BBF4C}">
  <ds:schemaRefs>
    <ds:schemaRef ds:uri="http://purl.org/dc/terms/"/>
    <ds:schemaRef ds:uri="7f1e29f5-1aa2-4ed7-a4c5-0f459278da93"/>
    <ds:schemaRef ds:uri="http://www.w3.org/XML/1998/namespace"/>
    <ds:schemaRef ds:uri="http://schemas.microsoft.com/office/2006/documentManagement/types"/>
    <ds:schemaRef ds:uri="http://purl.org/dc/dcmitype/"/>
    <ds:schemaRef ds:uri="e02656ad-25e1-4290-9c54-4f92fcdcad21"/>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9311CA5-38C7-4ADF-A029-EA50A2726AA4}">
  <ds:schemaRefs>
    <ds:schemaRef ds:uri="http://schemas.microsoft.com/sharepoint/v3/contenttype/forms"/>
  </ds:schemaRefs>
</ds:datastoreItem>
</file>

<file path=customXml/itemProps3.xml><?xml version="1.0" encoding="utf-8"?>
<ds:datastoreItem xmlns:ds="http://schemas.openxmlformats.org/officeDocument/2006/customXml" ds:itemID="{60534858-7963-435C-99E3-85608506B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俊哉(SASAKI Shunya)</dc:creator>
  <cp:lastModifiedBy>吉川　純</cp:lastModifiedBy>
  <cp:lastPrinted>2026-04-07T09:24:03Z</cp:lastPrinted>
  <dcterms:created xsi:type="dcterms:W3CDTF">2026-01-20T01:38:51Z</dcterms:created>
  <dcterms:modified xsi:type="dcterms:W3CDTF">2026-07-22T00:34:48Z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MediaServiceImageTags">
    <vt:lpwstr/>
  </property>
</Properties>
</file>