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0F01DB52-00C2-4142-B4F0-E5A7219BC965}" xr6:coauthVersionLast="47" xr6:coauthVersionMax="47" xr10:uidLastSave="{00000000-0000-0000-0000-000000000000}"/>
  <bookViews>
    <workbookView xWindow="2120" yWindow="520" windowWidth="21980" windowHeight="14510" xr2:uid="{00000000-000D-0000-FFFF-FFFF00000000}"/>
  </bookViews>
  <sheets>
    <sheet name="入札内訳書" sheetId="8" r:id="rId1"/>
  </sheets>
  <definedNames>
    <definedName name="\A">#REF!</definedName>
    <definedName name="_xlnm.Print_Area" localSheetId="0">入札内訳書!$A$1:$W$43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8" l="1"/>
  <c r="T28" i="8"/>
  <c r="S28" i="8"/>
  <c r="R28" i="8"/>
  <c r="Q28" i="8"/>
  <c r="P28" i="8"/>
  <c r="O28" i="8"/>
  <c r="N28" i="8"/>
  <c r="M28" i="8"/>
  <c r="L28" i="8"/>
  <c r="K28" i="8"/>
  <c r="J28" i="8"/>
  <c r="E27" i="8"/>
  <c r="E29" i="8" s="1"/>
  <c r="V28" i="8" l="1"/>
  <c r="E32" i="8"/>
  <c r="E34" i="8" s="1"/>
  <c r="V27" i="8" l="1"/>
  <c r="V26" i="8"/>
  <c r="V25" i="8"/>
  <c r="V24" i="8"/>
  <c r="E22" i="8"/>
  <c r="E24" i="8" s="1"/>
  <c r="W26" i="8" l="1"/>
  <c r="W28" i="8"/>
  <c r="L32" i="8" s="1"/>
  <c r="P32" i="8" l="1"/>
  <c r="T32" i="8" s="1"/>
</calcChain>
</file>

<file path=xl/sharedStrings.xml><?xml version="1.0" encoding="utf-8"?>
<sst xmlns="http://schemas.openxmlformats.org/spreadsheetml/2006/main" count="76" uniqueCount="75">
  <si>
    <t>11月</t>
  </si>
  <si>
    <t>3月</t>
  </si>
  <si>
    <t>4月</t>
  </si>
  <si>
    <t>5月</t>
  </si>
  <si>
    <t>6月</t>
  </si>
  <si>
    <t>7月</t>
  </si>
  <si>
    <t>8月</t>
  </si>
  <si>
    <t>計</t>
    <rPh sb="0" eb="1">
      <t>ケイ</t>
    </rPh>
    <phoneticPr fontId="1"/>
  </si>
  <si>
    <t>電力量料金 Ｂ</t>
    <rPh sb="0" eb="2">
      <t>デンリョク</t>
    </rPh>
    <rPh sb="2" eb="3">
      <t>リョウ</t>
    </rPh>
    <rPh sb="3" eb="5">
      <t>リョウキン</t>
    </rPh>
    <phoneticPr fontId="1"/>
  </si>
  <si>
    <t>商号または名称</t>
    <rPh sb="0" eb="2">
      <t>ショウゴウ</t>
    </rPh>
    <rPh sb="5" eb="7">
      <t>メイショウ</t>
    </rPh>
    <phoneticPr fontId="1"/>
  </si>
  <si>
    <t>件　　　名</t>
    <rPh sb="0" eb="1">
      <t>ケン</t>
    </rPh>
    <rPh sb="4" eb="5">
      <t>メイ</t>
    </rPh>
    <phoneticPr fontId="1"/>
  </si>
  <si>
    <t>基本料金単価（円/kW）a</t>
    <rPh sb="0" eb="2">
      <t>キホン</t>
    </rPh>
    <rPh sb="2" eb="4">
      <t>リョウキン</t>
    </rPh>
    <rPh sb="4" eb="6">
      <t>タンカ</t>
    </rPh>
    <rPh sb="7" eb="8">
      <t>エン</t>
    </rPh>
    <phoneticPr fontId="1"/>
  </si>
  <si>
    <t>契約電力（kW）b</t>
    <rPh sb="0" eb="2">
      <t>ケイヤク</t>
    </rPh>
    <rPh sb="2" eb="4">
      <t>デンリョク</t>
    </rPh>
    <phoneticPr fontId="1"/>
  </si>
  <si>
    <t>供給期間</t>
    <rPh sb="0" eb="2">
      <t>キョウキュウ</t>
    </rPh>
    <rPh sb="2" eb="4">
      <t>キカン</t>
    </rPh>
    <phoneticPr fontId="1"/>
  </si>
  <si>
    <t>総合計（税抜き）</t>
    <rPh sb="0" eb="1">
      <t>ソウ</t>
    </rPh>
    <rPh sb="1" eb="3">
      <t>ゴウケイ</t>
    </rPh>
    <rPh sb="4" eb="5">
      <t>ゼイ</t>
    </rPh>
    <rPh sb="5" eb="6">
      <t>ヌ</t>
    </rPh>
    <phoneticPr fontId="1"/>
  </si>
  <si>
    <t>円</t>
    <rPh sb="0" eb="1">
      <t>エン</t>
    </rPh>
    <phoneticPr fontId="1"/>
  </si>
  <si>
    <t>消費税</t>
    <rPh sb="0" eb="3">
      <t>ショウヒゼイ</t>
    </rPh>
    <phoneticPr fontId="1"/>
  </si>
  <si>
    <t>②＝（①／1.1）1円未満切り上げ</t>
    <rPh sb="10" eb="11">
      <t>エン</t>
    </rPh>
    <rPh sb="11" eb="13">
      <t>ミマン</t>
    </rPh>
    <rPh sb="13" eb="14">
      <t>キ</t>
    </rPh>
    <rPh sb="15" eb="16">
      <t>ア</t>
    </rPh>
    <phoneticPr fontId="1"/>
  </si>
  <si>
    <t>種別</t>
    <rPh sb="0" eb="2">
      <t>シュベツ</t>
    </rPh>
    <phoneticPr fontId="1"/>
  </si>
  <si>
    <t>【入力要領】</t>
    <rPh sb="1" eb="3">
      <t>ニュウリョク</t>
    </rPh>
    <rPh sb="3" eb="5">
      <t>ヨウリョウ</t>
    </rPh>
    <phoneticPr fontId="1"/>
  </si>
  <si>
    <t>２ 入力する各料金の単価には消費税及び地方消費税相当額を含めること。なお、税率は10％とする。</t>
    <rPh sb="2" eb="4">
      <t>ニュウリョク</t>
    </rPh>
    <rPh sb="6" eb="9">
      <t>カクリョウキン</t>
    </rPh>
    <rPh sb="10" eb="12">
      <t>タンカ</t>
    </rPh>
    <rPh sb="14" eb="17">
      <t>ショウヒゼイ</t>
    </rPh>
    <rPh sb="17" eb="18">
      <t>オヨ</t>
    </rPh>
    <rPh sb="19" eb="21">
      <t>チホウ</t>
    </rPh>
    <rPh sb="21" eb="24">
      <t>ショウヒゼイ</t>
    </rPh>
    <rPh sb="24" eb="26">
      <t>ソウトウ</t>
    </rPh>
    <rPh sb="26" eb="27">
      <t>ガク</t>
    </rPh>
    <rPh sb="28" eb="29">
      <t>フク</t>
    </rPh>
    <rPh sb="37" eb="39">
      <t>ゼイリツ</t>
    </rPh>
    <phoneticPr fontId="1"/>
  </si>
  <si>
    <t>５ 入札金額の算定に当たっては、燃料費調整及び再生可能エネルギー発電促進賦課金の額を含めないこと。</t>
    <rPh sb="2" eb="4">
      <t>ニュウサツ</t>
    </rPh>
    <rPh sb="4" eb="6">
      <t>キンガク</t>
    </rPh>
    <rPh sb="7" eb="9">
      <t>サンテイ</t>
    </rPh>
    <rPh sb="10" eb="11">
      <t>ア</t>
    </rPh>
    <rPh sb="16" eb="19">
      <t>ネンリョウヒ</t>
    </rPh>
    <rPh sb="19" eb="21">
      <t>チョウセイ</t>
    </rPh>
    <rPh sb="21" eb="22">
      <t>オヨ</t>
    </rPh>
    <rPh sb="23" eb="25">
      <t>サイセイ</t>
    </rPh>
    <rPh sb="25" eb="27">
      <t>カノウ</t>
    </rPh>
    <rPh sb="32" eb="34">
      <t>ハツデン</t>
    </rPh>
    <rPh sb="34" eb="36">
      <t>ソクシン</t>
    </rPh>
    <rPh sb="36" eb="39">
      <t>フカキン</t>
    </rPh>
    <rPh sb="40" eb="41">
      <t>ガク</t>
    </rPh>
    <rPh sb="42" eb="43">
      <t>フク</t>
    </rPh>
    <phoneticPr fontId="1"/>
  </si>
  <si>
    <t>この金額を入札書に転記すること</t>
    <rPh sb="2" eb="4">
      <t>キンガク</t>
    </rPh>
    <rPh sb="5" eb="7">
      <t>ニュウサツ</t>
    </rPh>
    <rPh sb="7" eb="8">
      <t>ショ</t>
    </rPh>
    <rPh sb="9" eb="11">
      <t>テンキ</t>
    </rPh>
    <phoneticPr fontId="1"/>
  </si>
  <si>
    <t>高圧
業務用季節別時間帯別電力</t>
    <rPh sb="0" eb="2">
      <t>コウアツ</t>
    </rPh>
    <rPh sb="3" eb="6">
      <t>ギョウムヨウ</t>
    </rPh>
    <rPh sb="6" eb="8">
      <t>キセツ</t>
    </rPh>
    <rPh sb="8" eb="9">
      <t>ベツ</t>
    </rPh>
    <rPh sb="9" eb="12">
      <t>ジカンタイ</t>
    </rPh>
    <rPh sb="12" eb="13">
      <t>ベツ</t>
    </rPh>
    <rPh sb="13" eb="15">
      <t>デンリョク</t>
    </rPh>
    <phoneticPr fontId="1"/>
  </si>
  <si>
    <t>12月</t>
    <rPh sb="2" eb="3">
      <t>ガツ</t>
    </rPh>
    <phoneticPr fontId="1"/>
  </si>
  <si>
    <t>1月</t>
  </si>
  <si>
    <t>2月</t>
  </si>
  <si>
    <t>9月</t>
  </si>
  <si>
    <t>10月</t>
  </si>
  <si>
    <t>※直近とは過去1年間</t>
    <rPh sb="1" eb="3">
      <t>チョッキン</t>
    </rPh>
    <rPh sb="5" eb="7">
      <t>カコ</t>
    </rPh>
    <rPh sb="8" eb="10">
      <t>ネンカン</t>
    </rPh>
    <phoneticPr fontId="1"/>
  </si>
  <si>
    <t>≪定義≫</t>
    <rPh sb="1" eb="3">
      <t>テイギ</t>
    </rPh>
    <phoneticPr fontId="1"/>
  </si>
  <si>
    <t>※夏季とは、7月1日～9月30日とする</t>
    <phoneticPr fontId="1"/>
  </si>
  <si>
    <t>※その他季とは、夏季以外の期間とする</t>
    <rPh sb="3" eb="4">
      <t>タ</t>
    </rPh>
    <rPh sb="4" eb="5">
      <t>キ</t>
    </rPh>
    <rPh sb="8" eb="10">
      <t>カキ</t>
    </rPh>
    <rPh sb="10" eb="12">
      <t>イガイ</t>
    </rPh>
    <rPh sb="13" eb="15">
      <t>キカン</t>
    </rPh>
    <phoneticPr fontId="1"/>
  </si>
  <si>
    <t>※ピークとは、夏季のうち午後1時から午後4時までとする</t>
    <rPh sb="7" eb="9">
      <t>カキ</t>
    </rPh>
    <rPh sb="12" eb="14">
      <t>ゴゴ</t>
    </rPh>
    <rPh sb="15" eb="16">
      <t>ジ</t>
    </rPh>
    <rPh sb="18" eb="20">
      <t>ゴゴ</t>
    </rPh>
    <rPh sb="21" eb="22">
      <t>ジ</t>
    </rPh>
    <phoneticPr fontId="1"/>
  </si>
  <si>
    <t>※昼間とは午前8時から午後10時までとする</t>
    <rPh sb="1" eb="3">
      <t>ヒルマ</t>
    </rPh>
    <rPh sb="5" eb="7">
      <t>ゴゼン</t>
    </rPh>
    <rPh sb="8" eb="9">
      <t>ジ</t>
    </rPh>
    <rPh sb="11" eb="13">
      <t>ゴゴ</t>
    </rPh>
    <rPh sb="15" eb="16">
      <t>ジ</t>
    </rPh>
    <phoneticPr fontId="1"/>
  </si>
  <si>
    <t>※夜間とは、ピーク及び昼間以外の時間とする</t>
    <rPh sb="1" eb="3">
      <t>ヤカン</t>
    </rPh>
    <rPh sb="9" eb="10">
      <t>オヨ</t>
    </rPh>
    <rPh sb="11" eb="13">
      <t>ヒルマ</t>
    </rPh>
    <rPh sb="13" eb="15">
      <t>イガイ</t>
    </rPh>
    <rPh sb="16" eb="18">
      <t>ジカン</t>
    </rPh>
    <phoneticPr fontId="1"/>
  </si>
  <si>
    <t>Ａ＋Ｂ</t>
    <phoneticPr fontId="1"/>
  </si>
  <si>
    <t>　③＝（①－②）</t>
    <phoneticPr fontId="1"/>
  </si>
  <si>
    <t>円</t>
    <phoneticPr fontId="1"/>
  </si>
  <si>
    <t>直近使用電力量</t>
    <phoneticPr fontId="1"/>
  </si>
  <si>
    <r>
      <t>１ 水色の網掛け部分をすべて入力すること。（</t>
    </r>
    <r>
      <rPr>
        <u/>
        <sz val="10"/>
        <color theme="1"/>
        <rFont val="ＭＳ 明朝"/>
        <family val="1"/>
        <charset val="128"/>
      </rPr>
      <t>水色の網掛け部分以外のセルの数値等（関数を含む）は変更しないこと</t>
    </r>
    <r>
      <rPr>
        <sz val="10"/>
        <color theme="1"/>
        <rFont val="ＭＳ 明朝"/>
        <family val="1"/>
        <charset val="128"/>
      </rPr>
      <t>）</t>
    </r>
    <rPh sb="2" eb="4">
      <t>ミズイロ</t>
    </rPh>
    <rPh sb="5" eb="7">
      <t>アミカ</t>
    </rPh>
    <rPh sb="8" eb="10">
      <t>ブブン</t>
    </rPh>
    <rPh sb="14" eb="16">
      <t>ニュウリョク</t>
    </rPh>
    <rPh sb="22" eb="24">
      <t>ミズイロ</t>
    </rPh>
    <rPh sb="23" eb="24">
      <t>ニュウスイ</t>
    </rPh>
    <rPh sb="25" eb="27">
      <t>アミカ</t>
    </rPh>
    <rPh sb="28" eb="30">
      <t>ブブン</t>
    </rPh>
    <rPh sb="30" eb="32">
      <t>イガイ</t>
    </rPh>
    <rPh sb="36" eb="38">
      <t>スウチ</t>
    </rPh>
    <rPh sb="38" eb="39">
      <t>トウ</t>
    </rPh>
    <rPh sb="40" eb="42">
      <t>カンスウ</t>
    </rPh>
    <rPh sb="43" eb="44">
      <t>フク</t>
    </rPh>
    <rPh sb="47" eb="49">
      <t>ヘンコウ</t>
    </rPh>
    <phoneticPr fontId="1"/>
  </si>
  <si>
    <t>７ 入札金額は表の最下段に記載の総合計（税抜き）②とするが、契約は内訳書に入力された単価による単価契約とするため、正確な単価を入力すること。</t>
    <rPh sb="7" eb="8">
      <t>ヒョウ</t>
    </rPh>
    <rPh sb="9" eb="12">
      <t>サイゲダン</t>
    </rPh>
    <rPh sb="13" eb="15">
      <t>キサイ</t>
    </rPh>
    <rPh sb="30" eb="32">
      <t>ケイヤク</t>
    </rPh>
    <rPh sb="33" eb="35">
      <t>ウチワケ</t>
    </rPh>
    <rPh sb="35" eb="36">
      <t>ショ</t>
    </rPh>
    <rPh sb="37" eb="39">
      <t>ニュウリョク</t>
    </rPh>
    <rPh sb="42" eb="44">
      <t>タンカ</t>
    </rPh>
    <rPh sb="47" eb="49">
      <t>タンカ</t>
    </rPh>
    <rPh sb="49" eb="51">
      <t>ケイヤク</t>
    </rPh>
    <rPh sb="57" eb="59">
      <t>セイカク</t>
    </rPh>
    <rPh sb="60" eb="62">
      <t>タンカ</t>
    </rPh>
    <rPh sb="63" eb="65">
      <t>ニュウリョク</t>
    </rPh>
    <phoneticPr fontId="1"/>
  </si>
  <si>
    <t>８ 自動計算された各項目の金額に誤りがないか、必ず検算をすること。</t>
    <rPh sb="2" eb="4">
      <t>ジドウ</t>
    </rPh>
    <rPh sb="4" eb="6">
      <t>ケイサン</t>
    </rPh>
    <rPh sb="9" eb="12">
      <t>カクコウモク</t>
    </rPh>
    <rPh sb="13" eb="15">
      <t>キンガク</t>
    </rPh>
    <rPh sb="16" eb="17">
      <t>アヤマ</t>
    </rPh>
    <rPh sb="23" eb="24">
      <t>カナラ</t>
    </rPh>
    <rPh sb="25" eb="27">
      <t>ケンザン</t>
    </rPh>
    <phoneticPr fontId="1"/>
  </si>
  <si>
    <t>高圧
予備電力
（予備線）</t>
    <rPh sb="0" eb="2">
      <t>コウアツ</t>
    </rPh>
    <rPh sb="3" eb="5">
      <t>ヨビ</t>
    </rPh>
    <rPh sb="5" eb="7">
      <t>デンリョク</t>
    </rPh>
    <rPh sb="9" eb="11">
      <t>ヨビ</t>
    </rPh>
    <rPh sb="11" eb="12">
      <t>セン</t>
    </rPh>
    <phoneticPr fontId="1"/>
  </si>
  <si>
    <t>基本料金（円）a×b×12月
(c)</t>
    <rPh sb="0" eb="2">
      <t>キホン</t>
    </rPh>
    <rPh sb="2" eb="4">
      <t>リョウキン</t>
    </rPh>
    <rPh sb="5" eb="6">
      <t>エン</t>
    </rPh>
    <rPh sb="13" eb="14">
      <t>ツキ</t>
    </rPh>
    <phoneticPr fontId="1"/>
  </si>
  <si>
    <t>基本料金（円）f×g×12月
(h)</t>
    <rPh sb="0" eb="2">
      <t>キホン</t>
    </rPh>
    <rPh sb="2" eb="4">
      <t>リョウキン</t>
    </rPh>
    <rPh sb="5" eb="6">
      <t>エン</t>
    </rPh>
    <rPh sb="13" eb="14">
      <t>ツキ</t>
    </rPh>
    <phoneticPr fontId="1"/>
  </si>
  <si>
    <t>調整率（%）i</t>
    <rPh sb="0" eb="2">
      <t>チョウセイ</t>
    </rPh>
    <rPh sb="2" eb="3">
      <t>リツ</t>
    </rPh>
    <phoneticPr fontId="1"/>
  </si>
  <si>
    <t>高圧
自家発補給電力</t>
    <rPh sb="0" eb="2">
      <t>コウアツ</t>
    </rPh>
    <rPh sb="3" eb="6">
      <t>ジカハツ</t>
    </rPh>
    <rPh sb="6" eb="8">
      <t>ホキュウ</t>
    </rPh>
    <rPh sb="8" eb="10">
      <t>デンリョク</t>
    </rPh>
    <phoneticPr fontId="1"/>
  </si>
  <si>
    <t>６ 予備電力及び自家発補給電力は不使用の場合を想定し、事業者独自の割増割引規定がある場合は「調整率」により基本料金を調整すること。</t>
    <rPh sb="2" eb="4">
      <t>ヨビ</t>
    </rPh>
    <rPh sb="4" eb="6">
      <t>デンリョク</t>
    </rPh>
    <rPh sb="6" eb="7">
      <t>オヨ</t>
    </rPh>
    <rPh sb="8" eb="11">
      <t>ジカハツ</t>
    </rPh>
    <rPh sb="11" eb="13">
      <t>ホキュウ</t>
    </rPh>
    <rPh sb="13" eb="15">
      <t>デンリョク</t>
    </rPh>
    <rPh sb="16" eb="19">
      <t>フシヨウ</t>
    </rPh>
    <rPh sb="20" eb="22">
      <t>バアイ</t>
    </rPh>
    <rPh sb="23" eb="25">
      <t>ソウテイ</t>
    </rPh>
    <rPh sb="27" eb="30">
      <t>ジギョウシャ</t>
    </rPh>
    <rPh sb="30" eb="32">
      <t>ドクジ</t>
    </rPh>
    <rPh sb="33" eb="35">
      <t>ワリマシ</t>
    </rPh>
    <rPh sb="35" eb="37">
      <t>ワリビキ</t>
    </rPh>
    <rPh sb="37" eb="39">
      <t>キテイ</t>
    </rPh>
    <rPh sb="42" eb="44">
      <t>バアイ</t>
    </rPh>
    <rPh sb="46" eb="48">
      <t>チョウセイ</t>
    </rPh>
    <rPh sb="48" eb="49">
      <t>リツ</t>
    </rPh>
    <rPh sb="53" eb="55">
      <t>キホン</t>
    </rPh>
    <rPh sb="55" eb="57">
      <t>リョウキン</t>
    </rPh>
    <rPh sb="58" eb="60">
      <t>チョウセイ</t>
    </rPh>
    <phoneticPr fontId="1"/>
  </si>
  <si>
    <t>力率割引額(円)d</t>
    <rPh sb="0" eb="2">
      <t>リキリツ</t>
    </rPh>
    <rPh sb="2" eb="4">
      <t>ワリビキ</t>
    </rPh>
    <rPh sb="4" eb="5">
      <t>ガク</t>
    </rPh>
    <rPh sb="6" eb="7">
      <t>エン</t>
    </rPh>
    <phoneticPr fontId="1"/>
  </si>
  <si>
    <t>最終基本料金(円)c-d
(e)</t>
    <rPh sb="0" eb="2">
      <t>サイシュウ</t>
    </rPh>
    <rPh sb="2" eb="4">
      <t>キホン</t>
    </rPh>
    <rPh sb="4" eb="6">
      <t>リョウキン</t>
    </rPh>
    <rPh sb="7" eb="8">
      <t>エン</t>
    </rPh>
    <phoneticPr fontId="1"/>
  </si>
  <si>
    <t>基本料金単価（円/kW）f</t>
    <rPh sb="0" eb="2">
      <t>キホン</t>
    </rPh>
    <rPh sb="2" eb="4">
      <t>リョウキン</t>
    </rPh>
    <rPh sb="4" eb="6">
      <t>タンカ</t>
    </rPh>
    <rPh sb="7" eb="8">
      <t>エン</t>
    </rPh>
    <phoneticPr fontId="1"/>
  </si>
  <si>
    <t>契約電力（kW）g</t>
    <rPh sb="0" eb="2">
      <t>ケイヤク</t>
    </rPh>
    <rPh sb="2" eb="4">
      <t>デンリョク</t>
    </rPh>
    <phoneticPr fontId="1"/>
  </si>
  <si>
    <t>最終基本料金(円)h×i
(j)</t>
    <rPh sb="0" eb="2">
      <t>サイシュウ</t>
    </rPh>
    <rPh sb="2" eb="4">
      <t>キホン</t>
    </rPh>
    <rPh sb="4" eb="6">
      <t>リョウキン</t>
    </rPh>
    <rPh sb="7" eb="8">
      <t>エン</t>
    </rPh>
    <phoneticPr fontId="1"/>
  </si>
  <si>
    <t>基本料金単価（円/kW）k</t>
    <rPh sb="0" eb="2">
      <t>キホン</t>
    </rPh>
    <rPh sb="2" eb="4">
      <t>リョウキン</t>
    </rPh>
    <rPh sb="4" eb="6">
      <t>タンカ</t>
    </rPh>
    <rPh sb="7" eb="8">
      <t>エン</t>
    </rPh>
    <phoneticPr fontId="1"/>
  </si>
  <si>
    <t>契約電力（kW）l</t>
    <rPh sb="0" eb="2">
      <t>ケイヤク</t>
    </rPh>
    <rPh sb="2" eb="4">
      <t>デンリョク</t>
    </rPh>
    <phoneticPr fontId="1"/>
  </si>
  <si>
    <t>基本料金（円）k×l×12月
(m)</t>
    <rPh sb="0" eb="2">
      <t>キホン</t>
    </rPh>
    <rPh sb="2" eb="4">
      <t>リョウキン</t>
    </rPh>
    <rPh sb="5" eb="6">
      <t>エン</t>
    </rPh>
    <rPh sb="13" eb="14">
      <t>ツキ</t>
    </rPh>
    <phoneticPr fontId="1"/>
  </si>
  <si>
    <t>調整率（%）n</t>
    <rPh sb="0" eb="2">
      <t>チョウセイ</t>
    </rPh>
    <rPh sb="2" eb="3">
      <t>リツ</t>
    </rPh>
    <phoneticPr fontId="1"/>
  </si>
  <si>
    <t>最終基本料金(円)m×n
(o)</t>
    <rPh sb="0" eb="2">
      <t>サイシュウ</t>
    </rPh>
    <rPh sb="2" eb="4">
      <t>キホン</t>
    </rPh>
    <rPh sb="4" eb="6">
      <t>リョウキン</t>
    </rPh>
    <rPh sb="7" eb="8">
      <t>エン</t>
    </rPh>
    <phoneticPr fontId="1"/>
  </si>
  <si>
    <t>基本料金 Ａ（e＋j＋o）</t>
    <rPh sb="0" eb="2">
      <t>キホン</t>
    </rPh>
    <rPh sb="2" eb="4">
      <t>リョウキン</t>
    </rPh>
    <phoneticPr fontId="1"/>
  </si>
  <si>
    <t>４ 各料金の単価は小数点以下第２位まで入力が可能であるが、「基本料金Ａ」「電力量料金Ｂ」算出時には小数点以下を切り捨てること。</t>
    <rPh sb="2" eb="5">
      <t>カクリョウキン</t>
    </rPh>
    <rPh sb="6" eb="8">
      <t>タンカ</t>
    </rPh>
    <rPh sb="9" eb="12">
      <t>ショウスウテン</t>
    </rPh>
    <rPh sb="12" eb="14">
      <t>イカ</t>
    </rPh>
    <rPh sb="14" eb="15">
      <t>ダイ</t>
    </rPh>
    <rPh sb="16" eb="17">
      <t>イ</t>
    </rPh>
    <rPh sb="19" eb="21">
      <t>ニュウリョク</t>
    </rPh>
    <rPh sb="22" eb="24">
      <t>カノウ</t>
    </rPh>
    <rPh sb="30" eb="32">
      <t>キホン</t>
    </rPh>
    <rPh sb="32" eb="34">
      <t>リョウキン</t>
    </rPh>
    <rPh sb="37" eb="39">
      <t>デンリョク</t>
    </rPh>
    <rPh sb="39" eb="40">
      <t>リョウ</t>
    </rPh>
    <rPh sb="40" eb="42">
      <t>リョウキン</t>
    </rPh>
    <rPh sb="44" eb="46">
      <t>サンシュツ</t>
    </rPh>
    <rPh sb="46" eb="47">
      <t>ジ</t>
    </rPh>
    <rPh sb="49" eb="52">
      <t>ショウスウテン</t>
    </rPh>
    <rPh sb="52" eb="54">
      <t>イカ</t>
    </rPh>
    <rPh sb="55" eb="56">
      <t>キ</t>
    </rPh>
    <rPh sb="57" eb="58">
      <t>ス</t>
    </rPh>
    <phoneticPr fontId="1"/>
  </si>
  <si>
    <t>３ 力率による調整割引または割増を採用している事業者は「力率割引額」により最終基本料金を調整すること。なお、力率は100％を保持する想定とする。</t>
    <rPh sb="17" eb="19">
      <t>サイヨウ</t>
    </rPh>
    <rPh sb="23" eb="26">
      <t>ジギョウシャ</t>
    </rPh>
    <rPh sb="28" eb="30">
      <t>リキリツ</t>
    </rPh>
    <rPh sb="30" eb="32">
      <t>ワリビキ</t>
    </rPh>
    <rPh sb="32" eb="33">
      <t>ガク</t>
    </rPh>
    <rPh sb="37" eb="39">
      <t>サイシュウ</t>
    </rPh>
    <rPh sb="39" eb="41">
      <t>キホン</t>
    </rPh>
    <rPh sb="41" eb="43">
      <t>リョウキン</t>
    </rPh>
    <rPh sb="44" eb="46">
      <t>チョウセイ</t>
    </rPh>
    <rPh sb="54" eb="56">
      <t>リキリツ</t>
    </rPh>
    <rPh sb="62" eb="64">
      <t>ホジ</t>
    </rPh>
    <rPh sb="66" eb="68">
      <t>ソウテイ</t>
    </rPh>
    <phoneticPr fontId="1"/>
  </si>
  <si>
    <t>電力量料金単価（円/kW）ﾋﾟｰｸ p</t>
    <rPh sb="0" eb="2">
      <t>デンリョク</t>
    </rPh>
    <rPh sb="2" eb="3">
      <t>リョウ</t>
    </rPh>
    <rPh sb="3" eb="5">
      <t>リョウキン</t>
    </rPh>
    <rPh sb="5" eb="7">
      <t>タンカ</t>
    </rPh>
    <rPh sb="8" eb="9">
      <t>エン</t>
    </rPh>
    <phoneticPr fontId="1"/>
  </si>
  <si>
    <t>電力量料金単価（円/kW）夏季昼間 q</t>
    <rPh sb="0" eb="2">
      <t>デンリョク</t>
    </rPh>
    <rPh sb="2" eb="3">
      <t>リョウ</t>
    </rPh>
    <rPh sb="3" eb="5">
      <t>リョウキン</t>
    </rPh>
    <rPh sb="5" eb="7">
      <t>タンカ</t>
    </rPh>
    <rPh sb="8" eb="9">
      <t>エン</t>
    </rPh>
    <rPh sb="13" eb="15">
      <t>カキ</t>
    </rPh>
    <rPh sb="15" eb="17">
      <t>ヒルマ</t>
    </rPh>
    <phoneticPr fontId="1"/>
  </si>
  <si>
    <t>電力量料金単価（円/kW）他季昼間 r</t>
    <rPh sb="0" eb="2">
      <t>デンリョク</t>
    </rPh>
    <rPh sb="2" eb="3">
      <t>リョウ</t>
    </rPh>
    <rPh sb="3" eb="5">
      <t>リョウキン</t>
    </rPh>
    <rPh sb="5" eb="7">
      <t>タンカ</t>
    </rPh>
    <rPh sb="8" eb="9">
      <t>エン</t>
    </rPh>
    <rPh sb="13" eb="14">
      <t>タ</t>
    </rPh>
    <rPh sb="14" eb="15">
      <t>キ</t>
    </rPh>
    <rPh sb="15" eb="17">
      <t>ヒルマ</t>
    </rPh>
    <phoneticPr fontId="1"/>
  </si>
  <si>
    <t>電力量料金単価（円/kW）夜間 s</t>
    <rPh sb="0" eb="2">
      <t>デンリョク</t>
    </rPh>
    <rPh sb="2" eb="3">
      <t>リョウ</t>
    </rPh>
    <rPh sb="3" eb="5">
      <t>リョウキン</t>
    </rPh>
    <rPh sb="5" eb="7">
      <t>タンカ</t>
    </rPh>
    <rPh sb="8" eb="9">
      <t>エン</t>
    </rPh>
    <rPh sb="13" eb="15">
      <t>ヤカン</t>
    </rPh>
    <phoneticPr fontId="1"/>
  </si>
  <si>
    <t>直近使用電力量（kWh）ﾋﾟｰｸ t</t>
    <rPh sb="0" eb="2">
      <t>チョッキン</t>
    </rPh>
    <phoneticPr fontId="1"/>
  </si>
  <si>
    <t>直近使用電力量（kWh）夏季昼間 u</t>
    <rPh sb="0" eb="2">
      <t>チョッキン</t>
    </rPh>
    <phoneticPr fontId="1"/>
  </si>
  <si>
    <t>直近使用電力量（kWh）他季昼間 v</t>
    <rPh sb="0" eb="2">
      <t>チョッキン</t>
    </rPh>
    <phoneticPr fontId="1"/>
  </si>
  <si>
    <t>直近使用電力量（kWh）夜間 w</t>
    <rPh sb="0" eb="2">
      <t>チョッキン</t>
    </rPh>
    <phoneticPr fontId="1"/>
  </si>
  <si>
    <t>電力量料金計（円）
(p×t)+(q×u)+(r×v)+(s×w)</t>
    <rPh sb="0" eb="2">
      <t>デンリョク</t>
    </rPh>
    <rPh sb="2" eb="3">
      <t>リョウ</t>
    </rPh>
    <rPh sb="3" eb="5">
      <t>リョウキン</t>
    </rPh>
    <rPh sb="5" eb="6">
      <t>ケイ</t>
    </rPh>
    <rPh sb="7" eb="8">
      <t>エン</t>
    </rPh>
    <phoneticPr fontId="1"/>
  </si>
  <si>
    <t>入　札　内　訳　書</t>
    <rPh sb="0" eb="1">
      <t>イ</t>
    </rPh>
    <rPh sb="2" eb="3">
      <t>サツ</t>
    </rPh>
    <rPh sb="4" eb="5">
      <t>ナイ</t>
    </rPh>
    <rPh sb="6" eb="7">
      <t>ワケ</t>
    </rPh>
    <rPh sb="8" eb="9">
      <t>ショ</t>
    </rPh>
    <phoneticPr fontId="1"/>
  </si>
  <si>
    <t>いわき市医療センターで使用する電力の供給（長期継続契約）</t>
    <rPh sb="3" eb="4">
      <t>シ</t>
    </rPh>
    <rPh sb="4" eb="6">
      <t>イリョウ</t>
    </rPh>
    <rPh sb="11" eb="13">
      <t>シヨウ</t>
    </rPh>
    <rPh sb="15" eb="17">
      <t>デンリョク</t>
    </rPh>
    <rPh sb="18" eb="20">
      <t>キョウキュウ</t>
    </rPh>
    <rPh sb="21" eb="27">
      <t>チョウキケイゾクケイヤク</t>
    </rPh>
    <phoneticPr fontId="1"/>
  </si>
  <si>
    <t>総合計（税込み）
（１年間）</t>
    <rPh sb="0" eb="1">
      <t>ソウ</t>
    </rPh>
    <rPh sb="1" eb="3">
      <t>ゴウケイ</t>
    </rPh>
    <rPh sb="4" eb="6">
      <t>ゼイコミ</t>
    </rPh>
    <rPh sb="11" eb="13">
      <t>ネンカン</t>
    </rPh>
    <phoneticPr fontId="1"/>
  </si>
  <si>
    <t>①=(A+B)×1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</si>
</sst>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quot;ｋW&quot;"/>
    <numFmt numFmtId="178" formatCode="#,##0_ "/>
    <numFmt numFmtId="179" formatCode="#,##0.00_ "/>
    <numFmt numFmtId="180" formatCode="0.00_ "/>
    <numFmt numFmtId="181" formatCode="#,##0.00;&quot;△ &quot;#,##0.00"/>
  </numFmts>
  <fonts count="23" x14ac:knownFonts="1">
    <font>
      <sz val="11"/>
      <color theme="1"/>
      <name val="ＭＳ Ｐゴシック"/>
      <family val="2"/>
      <scheme val="minor"/>
    </font>
    <font>
      <sz val="6"/>
      <name val="ＭＳ Ｐゴシック"/>
      <family val="3"/>
      <charset val="128"/>
      <scheme val="minor"/>
    </font>
    <font>
      <sz val="10.5"/>
      <color theme="1"/>
      <name val="ＭＳ 明朝"/>
      <family val="1"/>
      <charset val="128"/>
    </font>
    <font>
      <sz val="10.5"/>
      <name val="ＭＳ 明朝"/>
      <family val="1"/>
      <charset val="128"/>
    </font>
    <font>
      <sz val="9"/>
      <name val="ＭＳ 明朝"/>
      <family val="1"/>
      <charset val="128"/>
    </font>
    <font>
      <sz val="10.5"/>
      <color theme="1"/>
      <name val="ＭＳ ゴシック"/>
      <family val="3"/>
      <charset val="128"/>
    </font>
    <font>
      <sz val="12"/>
      <name val="ＭＳ 明朝"/>
      <family val="1"/>
      <charset val="128"/>
    </font>
    <font>
      <sz val="12"/>
      <color theme="1"/>
      <name val="ＭＳ 明朝"/>
      <family val="1"/>
      <charset val="128"/>
    </font>
    <font>
      <sz val="14"/>
      <color theme="1"/>
      <name val="ＭＳ ゴシック"/>
      <family val="3"/>
      <charset val="128"/>
    </font>
    <font>
      <b/>
      <sz val="14"/>
      <color theme="1"/>
      <name val="ＭＳ ゴシック"/>
      <family val="3"/>
      <charset val="128"/>
    </font>
    <font>
      <sz val="13"/>
      <color theme="1"/>
      <name val="ＭＳ 明朝"/>
      <family val="1"/>
      <charset val="128"/>
    </font>
    <font>
      <b/>
      <sz val="13"/>
      <color theme="1"/>
      <name val="ＭＳ 明朝"/>
      <family val="1"/>
      <charset val="128"/>
    </font>
    <font>
      <b/>
      <u/>
      <sz val="12"/>
      <color rgb="FFFF0000"/>
      <name val="ＭＳ ゴシック"/>
      <family val="3"/>
      <charset val="128"/>
    </font>
    <font>
      <sz val="11"/>
      <name val="ＭＳ Ｐゴシック"/>
      <family val="3"/>
      <charset val="128"/>
    </font>
    <font>
      <sz val="6"/>
      <name val="ＭＳ 明朝"/>
      <family val="1"/>
      <charset val="128"/>
    </font>
    <font>
      <sz val="14"/>
      <name val="ＭＳ 明朝"/>
      <family val="1"/>
      <charset val="128"/>
    </font>
    <font>
      <sz val="8"/>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u/>
      <sz val="10"/>
      <color theme="1"/>
      <name val="ＭＳ 明朝"/>
      <family val="1"/>
      <charset val="128"/>
    </font>
    <font>
      <sz val="11"/>
      <color theme="1"/>
      <name val="ＭＳ Ｐゴシック"/>
      <family val="2"/>
      <scheme val="minor"/>
    </font>
    <font>
      <sz val="7"/>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right/>
      <top/>
      <bottom style="medium">
        <color indexed="64"/>
      </bottom>
      <diagonal/>
    </border>
    <border diagonalDown="1">
      <left style="hair">
        <color indexed="64"/>
      </left>
      <right style="thin">
        <color indexed="64"/>
      </right>
      <top style="thin">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thin">
        <color indexed="64"/>
      </left>
      <right style="hair">
        <color indexed="64"/>
      </right>
      <top style="thin">
        <color indexed="64"/>
      </top>
      <bottom style="hair">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s>
  <cellStyleXfs count="5">
    <xf numFmtId="0" fontId="0" fillId="0" borderId="0"/>
    <xf numFmtId="38" fontId="13" fillId="0" borderId="0" applyFont="0" applyFill="0" applyBorder="0" applyAlignment="0" applyProtection="0"/>
    <xf numFmtId="0" fontId="13" fillId="0" borderId="0"/>
    <xf numFmtId="0" fontId="15" fillId="0" borderId="0"/>
    <xf numFmtId="38" fontId="21" fillId="0" borderId="0" applyFont="0" applyFill="0" applyBorder="0" applyAlignment="0" applyProtection="0">
      <alignment vertical="center"/>
    </xf>
  </cellStyleXfs>
  <cellXfs count="181">
    <xf numFmtId="0" fontId="0" fillId="0" borderId="0" xfId="0"/>
    <xf numFmtId="0" fontId="2" fillId="0" borderId="0" xfId="0" applyFont="1"/>
    <xf numFmtId="0" fontId="2" fillId="0" borderId="0" xfId="0" applyFont="1" applyAlignment="1">
      <alignment vertical="center"/>
    </xf>
    <xf numFmtId="176" fontId="2" fillId="0" borderId="0" xfId="0" applyNumberFormat="1" applyFont="1" applyAlignment="1">
      <alignment horizontal="right"/>
    </xf>
    <xf numFmtId="0" fontId="2" fillId="0" borderId="0" xfId="0" applyFont="1" applyFill="1"/>
    <xf numFmtId="176" fontId="2" fillId="0" borderId="0" xfId="0" applyNumberFormat="1" applyFont="1" applyAlignment="1">
      <alignment horizontal="right" vertical="center" shrinkToFit="1"/>
    </xf>
    <xf numFmtId="0" fontId="2" fillId="0" borderId="0" xfId="0" applyFont="1" applyAlignment="1">
      <alignment horizontal="right" vertical="center" shrinkToFit="1"/>
    </xf>
    <xf numFmtId="0" fontId="2" fillId="0" borderId="0" xfId="0" applyFont="1" applyAlignment="1">
      <alignment horizontal="right"/>
    </xf>
    <xf numFmtId="0" fontId="5"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176" fontId="2" fillId="0" borderId="0" xfId="0" applyNumberFormat="1" applyFont="1" applyAlignment="1">
      <alignment horizontal="right" vertical="top" shrinkToFit="1"/>
    </xf>
    <xf numFmtId="0" fontId="2" fillId="0" borderId="0" xfId="0" applyFont="1" applyAlignment="1">
      <alignment horizontal="right" vertical="top" shrinkToFit="1"/>
    </xf>
    <xf numFmtId="176" fontId="2" fillId="0" borderId="0" xfId="0" applyNumberFormat="1" applyFont="1" applyAlignment="1">
      <alignment horizontal="right" vertical="top"/>
    </xf>
    <xf numFmtId="0" fontId="2" fillId="0" borderId="0" xfId="0" applyFont="1" applyAlignment="1">
      <alignment horizontal="right" vertical="top"/>
    </xf>
    <xf numFmtId="0" fontId="8" fillId="0" borderId="0" xfId="0" applyFont="1" applyAlignment="1">
      <alignment horizontal="center" vertical="center"/>
    </xf>
    <xf numFmtId="181" fontId="2" fillId="2" borderId="6" xfId="0" applyNumberFormat="1" applyFont="1" applyFill="1" applyBorder="1" applyAlignment="1">
      <alignment vertical="center" shrinkToFit="1"/>
    </xf>
    <xf numFmtId="176" fontId="2" fillId="0" borderId="13" xfId="0" applyNumberFormat="1" applyFont="1" applyBorder="1" applyAlignment="1">
      <alignment horizontal="center" vertical="center" shrinkToFit="1"/>
    </xf>
    <xf numFmtId="181" fontId="2" fillId="0" borderId="11" xfId="0" applyNumberFormat="1" applyFont="1" applyBorder="1" applyAlignment="1">
      <alignment horizontal="right" vertical="center" shrinkToFit="1"/>
    </xf>
    <xf numFmtId="0" fontId="3" fillId="0" borderId="16" xfId="0" applyFont="1" applyBorder="1" applyAlignment="1">
      <alignment horizontal="center" vertical="center" shrinkToFit="1"/>
    </xf>
    <xf numFmtId="0" fontId="2" fillId="0" borderId="0" xfId="0" applyFont="1" applyAlignment="1">
      <alignment horizontal="center"/>
    </xf>
    <xf numFmtId="0" fontId="2" fillId="0" borderId="0" xfId="0" applyFont="1" applyAlignment="1">
      <alignment horizontal="center"/>
    </xf>
    <xf numFmtId="0" fontId="7" fillId="0" borderId="0" xfId="0" applyFont="1" applyAlignment="1">
      <alignment horizontal="right"/>
    </xf>
    <xf numFmtId="176" fontId="7" fillId="0" borderId="0" xfId="0" applyNumberFormat="1" applyFont="1" applyAlignment="1">
      <alignment horizontal="center" vertical="center" shrinkToFit="1"/>
    </xf>
    <xf numFmtId="176" fontId="7" fillId="0" borderId="0" xfId="0" applyNumberFormat="1" applyFont="1" applyAlignment="1">
      <alignment horizontal="right"/>
    </xf>
    <xf numFmtId="0" fontId="7" fillId="0" borderId="0" xfId="0" applyFont="1" applyAlignment="1">
      <alignment horizontal="left"/>
    </xf>
    <xf numFmtId="176" fontId="7" fillId="0" borderId="0" xfId="0" applyNumberFormat="1" applyFont="1" applyAlignment="1">
      <alignment horizontal="left"/>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8" fillId="0" borderId="0" xfId="0" applyFont="1" applyFill="1" applyAlignment="1">
      <alignment horizontal="center" vertical="center"/>
    </xf>
    <xf numFmtId="0" fontId="2" fillId="0" borderId="0" xfId="0" applyFont="1" applyFill="1" applyAlignment="1">
      <alignment horizontal="center"/>
    </xf>
    <xf numFmtId="0" fontId="5" fillId="0" borderId="0" xfId="0" applyFont="1" applyFill="1" applyAlignment="1">
      <alignment vertical="top"/>
    </xf>
    <xf numFmtId="0" fontId="12" fillId="0" borderId="0" xfId="0" applyFont="1" applyAlignment="1">
      <alignment horizontal="center"/>
    </xf>
    <xf numFmtId="0" fontId="4" fillId="0" borderId="0" xfId="0" applyFont="1" applyBorder="1" applyAlignment="1">
      <alignment horizontal="center" vertical="center" shrinkToFit="1"/>
    </xf>
    <xf numFmtId="179" fontId="3" fillId="0" borderId="0" xfId="0" applyNumberFormat="1" applyFont="1" applyBorder="1" applyAlignment="1">
      <alignment horizontal="center" shrinkToFit="1"/>
    </xf>
    <xf numFmtId="178" fontId="2" fillId="0" borderId="0" xfId="0" applyNumberFormat="1" applyFont="1" applyBorder="1" applyAlignment="1">
      <alignment shrinkToFit="1"/>
    </xf>
    <xf numFmtId="0" fontId="16" fillId="0" borderId="17" xfId="0" applyFont="1" applyBorder="1" applyAlignment="1">
      <alignment horizontal="left" vertical="center" shrinkToFit="1"/>
    </xf>
    <xf numFmtId="0" fontId="16" fillId="0" borderId="18" xfId="0" applyFont="1" applyBorder="1" applyAlignment="1">
      <alignment horizontal="left" vertical="center" shrinkToFit="1"/>
    </xf>
    <xf numFmtId="177" fontId="16" fillId="0" borderId="18" xfId="0" applyNumberFormat="1" applyFont="1" applyBorder="1" applyAlignment="1">
      <alignment horizontal="left" vertical="center" shrinkToFit="1"/>
    </xf>
    <xf numFmtId="178" fontId="2" fillId="0" borderId="0" xfId="0" applyNumberFormat="1" applyFont="1" applyBorder="1"/>
    <xf numFmtId="181" fontId="2" fillId="0" borderId="48" xfId="0" applyNumberFormat="1" applyFont="1" applyBorder="1"/>
    <xf numFmtId="177" fontId="16" fillId="0" borderId="20" xfId="0" applyNumberFormat="1" applyFont="1" applyBorder="1" applyAlignment="1">
      <alignment horizontal="left" vertical="center" shrinkToFit="1"/>
    </xf>
    <xf numFmtId="181" fontId="2" fillId="0" borderId="47" xfId="0" applyNumberFormat="1" applyFont="1" applyBorder="1"/>
    <xf numFmtId="0" fontId="16" fillId="0" borderId="19" xfId="0" applyFont="1" applyBorder="1" applyAlignment="1">
      <alignment horizontal="left" vertical="center" shrinkToFit="1"/>
    </xf>
    <xf numFmtId="0" fontId="19" fillId="0" borderId="50" xfId="0" applyFont="1" applyFill="1" applyBorder="1" applyAlignment="1">
      <alignment horizontal="left" vertical="center"/>
    </xf>
    <xf numFmtId="0" fontId="4" fillId="0" borderId="51" xfId="0" applyFont="1" applyBorder="1" applyAlignment="1">
      <alignment horizontal="center" vertical="center" shrinkToFit="1"/>
    </xf>
    <xf numFmtId="179" fontId="3" fillId="0" borderId="51" xfId="0" applyNumberFormat="1" applyFont="1" applyBorder="1" applyAlignment="1">
      <alignment horizontal="center" shrinkToFit="1"/>
    </xf>
    <xf numFmtId="179" fontId="3" fillId="0" borderId="52" xfId="0" applyNumberFormat="1" applyFont="1" applyBorder="1" applyAlignment="1">
      <alignment horizontal="center" shrinkToFit="1"/>
    </xf>
    <xf numFmtId="0" fontId="19" fillId="0" borderId="53" xfId="0" applyFont="1" applyFill="1" applyBorder="1" applyAlignment="1">
      <alignment horizontal="left" vertical="center"/>
    </xf>
    <xf numFmtId="179" fontId="3" fillId="0" borderId="54" xfId="0" applyNumberFormat="1" applyFont="1" applyBorder="1" applyAlignment="1">
      <alignment horizontal="center" shrinkToFit="1"/>
    </xf>
    <xf numFmtId="0" fontId="2" fillId="0" borderId="0" xfId="0" applyFont="1" applyBorder="1"/>
    <xf numFmtId="0" fontId="2" fillId="0" borderId="0" xfId="0" applyFont="1" applyBorder="1" applyAlignment="1">
      <alignment horizontal="center"/>
    </xf>
    <xf numFmtId="0" fontId="2" fillId="0" borderId="54" xfId="0" applyFont="1" applyBorder="1" applyAlignment="1">
      <alignment horizontal="center"/>
    </xf>
    <xf numFmtId="0" fontId="19" fillId="0" borderId="55" xfId="0" applyFont="1" applyFill="1" applyBorder="1" applyAlignment="1">
      <alignment vertical="center"/>
    </xf>
    <xf numFmtId="0" fontId="2" fillId="0" borderId="56" xfId="0" applyFont="1" applyBorder="1"/>
    <xf numFmtId="0" fontId="2" fillId="0" borderId="56" xfId="0" applyFont="1" applyBorder="1" applyAlignment="1">
      <alignment horizontal="center"/>
    </xf>
    <xf numFmtId="0" fontId="2" fillId="0" borderId="57" xfId="0" applyFont="1" applyBorder="1" applyAlignment="1">
      <alignment horizontal="center"/>
    </xf>
    <xf numFmtId="181" fontId="2" fillId="2" borderId="8" xfId="0" applyNumberFormat="1" applyFont="1" applyFill="1" applyBorder="1" applyAlignment="1">
      <alignment horizontal="right" vertical="center" shrinkToFit="1"/>
    </xf>
    <xf numFmtId="181" fontId="2" fillId="2" borderId="4" xfId="0" applyNumberFormat="1" applyFont="1" applyFill="1" applyBorder="1" applyAlignment="1">
      <alignment horizontal="right" vertical="center" shrinkToFit="1"/>
    </xf>
    <xf numFmtId="181" fontId="2" fillId="2" borderId="10" xfId="0" applyNumberFormat="1" applyFont="1" applyFill="1" applyBorder="1" applyAlignment="1">
      <alignment horizontal="right" vertical="center" shrinkToFit="1"/>
    </xf>
    <xf numFmtId="181" fontId="2" fillId="2" borderId="11" xfId="0" applyNumberFormat="1" applyFont="1" applyFill="1" applyBorder="1" applyAlignment="1">
      <alignment horizontal="right" vertical="center" shrinkToFit="1"/>
    </xf>
    <xf numFmtId="178" fontId="2" fillId="0" borderId="19" xfId="0" applyNumberFormat="1" applyFont="1" applyBorder="1" applyAlignment="1">
      <alignment shrinkToFit="1"/>
    </xf>
    <xf numFmtId="178" fontId="2" fillId="0" borderId="17" xfId="0" applyNumberFormat="1" applyFont="1" applyBorder="1" applyAlignment="1">
      <alignment horizontal="center" shrinkToFit="1"/>
    </xf>
    <xf numFmtId="0" fontId="7" fillId="0" borderId="0" xfId="0" applyFont="1" applyAlignment="1">
      <alignment horizontal="center" vertical="center" shrinkToFit="1"/>
    </xf>
    <xf numFmtId="0" fontId="7" fillId="0" borderId="0" xfId="0" applyFont="1" applyAlignment="1">
      <alignment horizontal="right" shrinkToFit="1"/>
    </xf>
    <xf numFmtId="176" fontId="7" fillId="0" borderId="0" xfId="0" applyNumberFormat="1" applyFont="1" applyAlignment="1">
      <alignment vertical="center" shrinkToFit="1"/>
    </xf>
    <xf numFmtId="178" fontId="18" fillId="0" borderId="17" xfId="0" applyNumberFormat="1" applyFont="1" applyBorder="1" applyAlignment="1">
      <alignment horizontal="center" shrinkToFit="1"/>
    </xf>
    <xf numFmtId="0" fontId="2" fillId="0" borderId="45" xfId="0" applyFont="1" applyBorder="1" applyAlignment="1">
      <alignment horizontal="center" vertical="center"/>
    </xf>
    <xf numFmtId="176" fontId="2" fillId="0" borderId="14" xfId="0" applyNumberFormat="1" applyFont="1" applyBorder="1" applyAlignment="1">
      <alignment horizontal="center" vertical="center" shrinkToFit="1"/>
    </xf>
    <xf numFmtId="181" fontId="2" fillId="2" borderId="9" xfId="0" applyNumberFormat="1" applyFont="1" applyFill="1" applyBorder="1" applyAlignment="1">
      <alignment horizontal="right" vertical="center" shrinkToFit="1"/>
    </xf>
    <xf numFmtId="181" fontId="2" fillId="2" borderId="12" xfId="0" applyNumberFormat="1" applyFont="1" applyFill="1" applyBorder="1" applyAlignment="1">
      <alignment horizontal="right" vertical="center" shrinkToFit="1"/>
    </xf>
    <xf numFmtId="181" fontId="2" fillId="0" borderId="59" xfId="0" applyNumberFormat="1" applyFont="1" applyBorder="1" applyAlignment="1">
      <alignment horizontal="right" vertical="center" shrinkToFit="1"/>
    </xf>
    <xf numFmtId="181" fontId="2" fillId="0" borderId="10" xfId="0" applyNumberFormat="1" applyFont="1" applyBorder="1" applyAlignment="1">
      <alignment horizontal="right" vertical="center" shrinkToFit="1"/>
    </xf>
    <xf numFmtId="181" fontId="2" fillId="0" borderId="12" xfId="0" applyNumberFormat="1" applyFont="1" applyBorder="1" applyAlignment="1">
      <alignment horizontal="right" vertical="center" shrinkToFit="1"/>
    </xf>
    <xf numFmtId="0" fontId="2" fillId="0" borderId="65" xfId="0" applyFont="1" applyFill="1" applyBorder="1" applyAlignment="1">
      <alignment horizontal="center" vertical="center"/>
    </xf>
    <xf numFmtId="176" fontId="2" fillId="0" borderId="66" xfId="0" applyNumberFormat="1" applyFont="1" applyBorder="1"/>
    <xf numFmtId="181" fontId="2" fillId="0" borderId="66" xfId="0" applyNumberFormat="1" applyFont="1" applyBorder="1"/>
    <xf numFmtId="181" fontId="2" fillId="0" borderId="67" xfId="0" applyNumberFormat="1" applyFont="1" applyBorder="1"/>
    <xf numFmtId="181" fontId="2" fillId="0" borderId="58" xfId="0" applyNumberFormat="1" applyFont="1" applyBorder="1" applyAlignment="1">
      <alignment horizontal="right" vertical="center" shrinkToFit="1"/>
    </xf>
    <xf numFmtId="181" fontId="2" fillId="0" borderId="61" xfId="0" applyNumberFormat="1" applyFont="1" applyBorder="1" applyAlignment="1">
      <alignment horizontal="right" vertical="center" shrinkToFit="1"/>
    </xf>
    <xf numFmtId="181" fontId="2" fillId="0" borderId="62" xfId="0" applyNumberFormat="1" applyFont="1" applyBorder="1" applyAlignment="1">
      <alignment horizontal="right" vertical="center" shrinkToFit="1"/>
    </xf>
    <xf numFmtId="181" fontId="2" fillId="0" borderId="63" xfId="0" applyNumberFormat="1" applyFont="1" applyBorder="1" applyAlignment="1">
      <alignment horizontal="right" vertical="center" shrinkToFit="1"/>
    </xf>
    <xf numFmtId="181" fontId="2" fillId="0" borderId="64" xfId="0" applyNumberFormat="1" applyFont="1" applyBorder="1" applyAlignment="1">
      <alignment horizontal="right" vertical="center" shrinkToFit="1"/>
    </xf>
    <xf numFmtId="0" fontId="17" fillId="0" borderId="0" xfId="0" applyFont="1"/>
    <xf numFmtId="0" fontId="17" fillId="0" borderId="0" xfId="0" applyFont="1" applyFill="1"/>
    <xf numFmtId="0" fontId="17" fillId="0" borderId="0" xfId="0" applyFont="1" applyAlignment="1">
      <alignment horizontal="center"/>
    </xf>
    <xf numFmtId="176" fontId="17" fillId="0" borderId="0" xfId="0" applyNumberFormat="1" applyFont="1" applyAlignment="1">
      <alignment horizontal="right" vertical="center" shrinkToFit="1"/>
    </xf>
    <xf numFmtId="0" fontId="17" fillId="0" borderId="0" xfId="0" applyFont="1" applyAlignment="1">
      <alignment horizontal="right" vertical="center" shrinkToFit="1"/>
    </xf>
    <xf numFmtId="176" fontId="17" fillId="0" borderId="0" xfId="0" applyNumberFormat="1" applyFont="1" applyAlignment="1">
      <alignment horizontal="right"/>
    </xf>
    <xf numFmtId="0" fontId="17" fillId="0" borderId="0" xfId="0" applyFont="1" applyAlignment="1">
      <alignment horizontal="right"/>
    </xf>
    <xf numFmtId="0" fontId="7" fillId="0" borderId="0" xfId="0" applyFont="1"/>
    <xf numFmtId="0" fontId="14" fillId="0" borderId="8" xfId="0" applyFont="1" applyBorder="1" applyAlignment="1">
      <alignment horizontal="center" vertical="center" wrapText="1" shrinkToFit="1"/>
    </xf>
    <xf numFmtId="0" fontId="18" fillId="0" borderId="8" xfId="0" applyFont="1" applyBorder="1" applyAlignment="1">
      <alignment horizontal="center" vertical="center"/>
    </xf>
    <xf numFmtId="0" fontId="22" fillId="0" borderId="10" xfId="0" applyFont="1" applyBorder="1" applyAlignment="1">
      <alignment horizontal="center" vertical="center" wrapText="1"/>
    </xf>
    <xf numFmtId="177" fontId="16" fillId="0" borderId="43" xfId="0" applyNumberFormat="1" applyFont="1" applyBorder="1" applyAlignment="1">
      <alignment horizontal="center" vertical="center" wrapText="1" shrinkToFit="1"/>
    </xf>
    <xf numFmtId="0" fontId="14" fillId="0" borderId="69" xfId="0" applyFont="1" applyBorder="1" applyAlignment="1">
      <alignment horizontal="center" vertical="center" wrapText="1" shrinkToFit="1"/>
    </xf>
    <xf numFmtId="0" fontId="18" fillId="0" borderId="70" xfId="0" applyFont="1" applyBorder="1" applyAlignment="1">
      <alignment horizontal="center" vertical="center"/>
    </xf>
    <xf numFmtId="181" fontId="2" fillId="2" borderId="4" xfId="0" applyNumberFormat="1" applyFont="1" applyFill="1" applyBorder="1" applyAlignment="1">
      <alignment horizontal="right"/>
    </xf>
    <xf numFmtId="181" fontId="2" fillId="0" borderId="63" xfId="0" applyNumberFormat="1" applyFont="1" applyFill="1" applyBorder="1" applyAlignment="1">
      <alignment vertical="center" shrinkToFit="1"/>
    </xf>
    <xf numFmtId="181" fontId="2" fillId="0" borderId="58" xfId="0" applyNumberFormat="1" applyFont="1" applyFill="1" applyBorder="1" applyAlignment="1">
      <alignment vertical="center" shrinkToFit="1"/>
    </xf>
    <xf numFmtId="176" fontId="2" fillId="0" borderId="64" xfId="0" applyNumberFormat="1" applyFont="1" applyFill="1" applyBorder="1" applyAlignment="1">
      <alignment horizontal="right" vertical="center" shrinkToFit="1"/>
    </xf>
    <xf numFmtId="176" fontId="2" fillId="0" borderId="59" xfId="0" applyNumberFormat="1" applyFont="1" applyFill="1" applyBorder="1" applyAlignment="1">
      <alignment horizontal="right" vertical="center" shrinkToFit="1"/>
    </xf>
    <xf numFmtId="176" fontId="2" fillId="0" borderId="59" xfId="0" applyNumberFormat="1" applyFont="1" applyFill="1" applyBorder="1" applyAlignment="1">
      <alignment horizontal="right"/>
    </xf>
    <xf numFmtId="176" fontId="2" fillId="0" borderId="59" xfId="0" applyNumberFormat="1" applyFont="1" applyFill="1" applyBorder="1" applyAlignment="1">
      <alignment horizontal="right" vertical="center"/>
    </xf>
    <xf numFmtId="181" fontId="2" fillId="0" borderId="59" xfId="0" applyNumberFormat="1" applyFont="1" applyFill="1" applyBorder="1" applyAlignment="1">
      <alignment horizontal="right" vertical="center" shrinkToFit="1"/>
    </xf>
    <xf numFmtId="181" fontId="2" fillId="0" borderId="61" xfId="0" applyNumberFormat="1" applyFont="1" applyFill="1" applyBorder="1" applyAlignment="1">
      <alignment vertical="center" shrinkToFit="1"/>
    </xf>
    <xf numFmtId="176" fontId="2" fillId="0" borderId="62" xfId="0" applyNumberFormat="1" applyFont="1" applyFill="1" applyBorder="1" applyAlignment="1">
      <alignment horizontal="right"/>
    </xf>
    <xf numFmtId="176" fontId="2" fillId="0" borderId="8"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176" fontId="2" fillId="0" borderId="6" xfId="0" applyNumberFormat="1" applyFont="1" applyBorder="1" applyAlignment="1">
      <alignment horizontal="right" vertical="center" shrinkToFit="1"/>
    </xf>
    <xf numFmtId="176" fontId="2" fillId="0" borderId="9" xfId="0" applyNumberFormat="1" applyFont="1" applyBorder="1" applyAlignment="1">
      <alignment horizontal="right" vertical="center" shrinkToFit="1"/>
    </xf>
    <xf numFmtId="176" fontId="2" fillId="3" borderId="43" xfId="0" applyNumberFormat="1" applyFont="1" applyFill="1" applyBorder="1"/>
    <xf numFmtId="178" fontId="2" fillId="3" borderId="19" xfId="0" applyNumberFormat="1" applyFont="1" applyFill="1" applyBorder="1" applyAlignment="1">
      <alignment shrinkToFit="1"/>
    </xf>
    <xf numFmtId="176" fontId="7" fillId="0" borderId="0" xfId="0" applyNumberFormat="1" applyFont="1" applyAlignment="1">
      <alignment horizontal="left" shrinkToFit="1"/>
    </xf>
    <xf numFmtId="176" fontId="10" fillId="0" borderId="0" xfId="0" applyNumberFormat="1" applyFont="1" applyBorder="1" applyAlignment="1">
      <alignment shrinkToFit="1"/>
    </xf>
    <xf numFmtId="0" fontId="7" fillId="0" borderId="0" xfId="0" applyFont="1" applyAlignment="1">
      <alignment horizontal="center" vertical="center"/>
    </xf>
    <xf numFmtId="0" fontId="9" fillId="0" borderId="0" xfId="0" applyFont="1" applyAlignment="1">
      <alignment horizontal="center" vertical="center"/>
    </xf>
    <xf numFmtId="0" fontId="2" fillId="0" borderId="2" xfId="0" applyFont="1" applyBorder="1" applyAlignment="1">
      <alignment horizontal="center" vertical="center"/>
    </xf>
    <xf numFmtId="0" fontId="2" fillId="0" borderId="35"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77" fontId="3" fillId="0" borderId="25" xfId="0" applyNumberFormat="1" applyFont="1" applyBorder="1" applyAlignment="1">
      <alignment horizontal="center"/>
    </xf>
    <xf numFmtId="177" fontId="3" fillId="0" borderId="26" xfId="0" applyNumberFormat="1" applyFont="1" applyBorder="1" applyAlignment="1">
      <alignment horizontal="center"/>
    </xf>
    <xf numFmtId="177" fontId="3" fillId="0" borderId="48" xfId="0" applyNumberFormat="1" applyFont="1" applyBorder="1" applyAlignment="1">
      <alignment horizontal="center"/>
    </xf>
    <xf numFmtId="179" fontId="3" fillId="0" borderId="25" xfId="0" applyNumberFormat="1" applyFont="1" applyFill="1" applyBorder="1" applyAlignment="1">
      <alignment horizontal="center" shrinkToFit="1"/>
    </xf>
    <xf numFmtId="179" fontId="3" fillId="0" borderId="26" xfId="0" applyNumberFormat="1" applyFont="1" applyFill="1" applyBorder="1" applyAlignment="1">
      <alignment horizontal="center" shrinkToFit="1"/>
    </xf>
    <xf numFmtId="179" fontId="3" fillId="0" borderId="48" xfId="0" applyNumberFormat="1" applyFont="1" applyFill="1" applyBorder="1" applyAlignment="1">
      <alignment horizontal="center" shrinkToFit="1"/>
    </xf>
    <xf numFmtId="38" fontId="2" fillId="3" borderId="23" xfId="4" applyFont="1" applyFill="1" applyBorder="1" applyAlignment="1">
      <alignment horizontal="center"/>
    </xf>
    <xf numFmtId="38" fontId="2" fillId="3" borderId="24" xfId="4" applyFont="1" applyFill="1" applyBorder="1" applyAlignment="1">
      <alignment horizontal="center"/>
    </xf>
    <xf numFmtId="38" fontId="2" fillId="3" borderId="43" xfId="4"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48" xfId="0" applyFont="1" applyFill="1" applyBorder="1" applyAlignment="1">
      <alignment horizontal="center"/>
    </xf>
    <xf numFmtId="176" fontId="7" fillId="0" borderId="0" xfId="0" applyNumberFormat="1" applyFont="1" applyBorder="1" applyAlignment="1">
      <alignment horizontal="left" vertical="center" shrinkToFit="1"/>
    </xf>
    <xf numFmtId="0" fontId="17" fillId="0" borderId="0" xfId="0" applyFont="1" applyAlignment="1">
      <alignment horizontal="center" vertical="center" wrapText="1" shrinkToFit="1"/>
    </xf>
    <xf numFmtId="0" fontId="17" fillId="0" borderId="0" xfId="0" applyFont="1" applyAlignment="1">
      <alignment horizontal="center" vertical="center" shrinkToFit="1"/>
    </xf>
    <xf numFmtId="0" fontId="7" fillId="0" borderId="0" xfId="0" applyFont="1" applyAlignment="1">
      <alignment horizontal="center" vertical="center" shrinkToFit="1"/>
    </xf>
    <xf numFmtId="178" fontId="10" fillId="0" borderId="21" xfId="0" applyNumberFormat="1" applyFont="1" applyBorder="1" applyAlignment="1"/>
    <xf numFmtId="178" fontId="10" fillId="0" borderId="22" xfId="0" applyNumberFormat="1" applyFont="1" applyBorder="1" applyAlignment="1"/>
    <xf numFmtId="178" fontId="11" fillId="0" borderId="21" xfId="0" applyNumberFormat="1" applyFont="1" applyBorder="1" applyAlignment="1">
      <alignment shrinkToFit="1"/>
    </xf>
    <xf numFmtId="178" fontId="11" fillId="0" borderId="22" xfId="0" applyNumberFormat="1" applyFont="1" applyBorder="1" applyAlignment="1">
      <alignment shrinkToFit="1"/>
    </xf>
    <xf numFmtId="180" fontId="3" fillId="2" borderId="27" xfId="0" applyNumberFormat="1" applyFont="1" applyFill="1" applyBorder="1" applyAlignment="1">
      <alignment horizontal="center" vertical="center" shrinkToFit="1"/>
    </xf>
    <xf numFmtId="180" fontId="3" fillId="2" borderId="36" xfId="0" applyNumberFormat="1" applyFont="1" applyFill="1" applyBorder="1" applyAlignment="1">
      <alignment horizontal="center" vertical="center" shrinkToFit="1"/>
    </xf>
    <xf numFmtId="180" fontId="3" fillId="2" borderId="68" xfId="0" applyNumberFormat="1" applyFont="1" applyFill="1" applyBorder="1" applyAlignment="1">
      <alignment horizontal="center" vertical="center" shrinkToFit="1"/>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9" xfId="0" applyFont="1" applyFill="1" applyBorder="1" applyAlignment="1">
      <alignment horizontal="center" vertical="center"/>
    </xf>
    <xf numFmtId="176" fontId="7" fillId="0" borderId="60" xfId="0" applyNumberFormat="1" applyFont="1" applyBorder="1" applyAlignment="1">
      <alignment horizontal="center" vertical="center" shrinkToFit="1"/>
    </xf>
    <xf numFmtId="176" fontId="10" fillId="0" borderId="21" xfId="0" applyNumberFormat="1" applyFont="1" applyBorder="1" applyAlignment="1">
      <alignment horizontal="center" shrinkToFit="1"/>
    </xf>
    <xf numFmtId="176" fontId="10" fillId="0" borderId="22" xfId="0" applyNumberFormat="1" applyFont="1" applyBorder="1" applyAlignment="1">
      <alignment horizontal="center" shrinkToFit="1"/>
    </xf>
    <xf numFmtId="176" fontId="7" fillId="0" borderId="15" xfId="0" applyNumberFormat="1" applyFont="1" applyFill="1" applyBorder="1" applyAlignment="1">
      <alignment horizontal="center" vertical="center" shrinkToFit="1"/>
    </xf>
    <xf numFmtId="176" fontId="7" fillId="0" borderId="6" xfId="0" applyNumberFormat="1" applyFont="1" applyFill="1" applyBorder="1" applyAlignment="1">
      <alignment horizontal="center" vertical="center" shrinkToFit="1"/>
    </xf>
    <xf numFmtId="176" fontId="7" fillId="0" borderId="27" xfId="0" applyNumberFormat="1" applyFont="1" applyFill="1" applyBorder="1" applyAlignment="1">
      <alignment horizontal="center" vertical="center" shrinkToFit="1"/>
    </xf>
    <xf numFmtId="176" fontId="7" fillId="0" borderId="7" xfId="0" applyNumberFormat="1" applyFont="1" applyFill="1" applyBorder="1" applyAlignment="1">
      <alignment horizontal="center" vertical="center" shrinkToFit="1"/>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2" xfId="0" applyFont="1" applyBorder="1" applyAlignment="1">
      <alignment horizontal="center" vertical="center" shrinkToFit="1"/>
    </xf>
    <xf numFmtId="0" fontId="2" fillId="0" borderId="33" xfId="0" applyFont="1" applyBorder="1" applyAlignment="1">
      <alignment horizontal="left" vertical="center" wrapText="1" shrinkToFit="1"/>
    </xf>
    <xf numFmtId="0" fontId="2" fillId="0" borderId="34" xfId="0" applyFont="1" applyBorder="1" applyAlignment="1">
      <alignment horizontal="left" vertical="center" wrapText="1" shrinkToFit="1"/>
    </xf>
    <xf numFmtId="0" fontId="2" fillId="0" borderId="31" xfId="0" applyFont="1" applyBorder="1" applyAlignment="1">
      <alignment horizontal="left" vertical="center" wrapText="1" shrinkToFit="1"/>
    </xf>
    <xf numFmtId="0" fontId="2" fillId="0" borderId="32" xfId="0" applyFont="1" applyBorder="1" applyAlignment="1">
      <alignment horizontal="left" vertical="center" wrapText="1" shrinkToFit="1"/>
    </xf>
    <xf numFmtId="0" fontId="2" fillId="0" borderId="30" xfId="0" applyFont="1" applyBorder="1" applyAlignment="1">
      <alignment horizontal="left" vertical="center" wrapText="1" shrinkToFit="1"/>
    </xf>
    <xf numFmtId="0" fontId="2" fillId="0" borderId="29" xfId="0" applyFont="1" applyBorder="1" applyAlignment="1">
      <alignment horizontal="left" vertical="center" wrapText="1" shrinkToFit="1"/>
    </xf>
    <xf numFmtId="38" fontId="2" fillId="2" borderId="25" xfId="4" applyFont="1" applyFill="1" applyBorder="1" applyAlignment="1">
      <alignment horizontal="center"/>
    </xf>
    <xf numFmtId="38" fontId="2" fillId="2" borderId="26" xfId="4" applyFont="1" applyFill="1" applyBorder="1" applyAlignment="1">
      <alignment horizontal="center"/>
    </xf>
    <xf numFmtId="38" fontId="2" fillId="2" borderId="48" xfId="4" applyFont="1" applyFill="1" applyBorder="1" applyAlignment="1">
      <alignment horizontal="center"/>
    </xf>
    <xf numFmtId="178" fontId="2" fillId="3" borderId="23" xfId="0" applyNumberFormat="1" applyFont="1" applyFill="1" applyBorder="1" applyAlignment="1">
      <alignment horizontal="center"/>
    </xf>
    <xf numFmtId="178" fontId="2" fillId="3" borderId="24" xfId="0" applyNumberFormat="1" applyFont="1" applyFill="1" applyBorder="1" applyAlignment="1">
      <alignment horizontal="center"/>
    </xf>
    <xf numFmtId="178" fontId="2" fillId="3" borderId="43" xfId="0" applyNumberFormat="1" applyFont="1" applyFill="1" applyBorder="1" applyAlignment="1">
      <alignment horizontal="center"/>
    </xf>
    <xf numFmtId="0" fontId="12" fillId="0" borderId="0" xfId="0" applyFont="1" applyAlignment="1">
      <alignment horizontal="center"/>
    </xf>
    <xf numFmtId="179" fontId="3" fillId="0" borderId="28" xfId="0" applyNumberFormat="1" applyFont="1" applyFill="1" applyBorder="1" applyAlignment="1">
      <alignment horizontal="center" shrinkToFit="1"/>
    </xf>
    <xf numFmtId="179" fontId="3" fillId="0" borderId="46" xfId="0" applyNumberFormat="1" applyFont="1" applyFill="1" applyBorder="1" applyAlignment="1">
      <alignment horizontal="center" shrinkToFit="1"/>
    </xf>
    <xf numFmtId="0" fontId="7" fillId="0" borderId="0" xfId="0" applyFont="1" applyBorder="1" applyAlignment="1">
      <alignment horizontal="center" vertical="center"/>
    </xf>
    <xf numFmtId="0" fontId="6" fillId="0" borderId="0" xfId="0" applyFont="1" applyBorder="1" applyAlignment="1">
      <alignment horizontal="center" vertical="center"/>
    </xf>
  </cellXfs>
  <cellStyles count="5">
    <cellStyle name="桁区切り" xfId="4" builtinId="6"/>
    <cellStyle name="桁区切り 2" xfId="1" xr:uid="{00000000-0005-0000-0000-000001000000}"/>
    <cellStyle name="標準" xfId="0" builtinId="0"/>
    <cellStyle name="標準 2" xfId="2" xr:uid="{00000000-0005-0000-0000-000003000000}"/>
    <cellStyle name="未定義"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W43"/>
  <sheetViews>
    <sheetView tabSelected="1" view="pageBreakPreview" topLeftCell="A9" zoomScaleNormal="100" zoomScaleSheetLayoutView="100" workbookViewId="0">
      <selection activeCell="Q25" sqref="Q25"/>
    </sheetView>
  </sheetViews>
  <sheetFormatPr defaultColWidth="9" defaultRowHeight="12.5" x14ac:dyDescent="0.2"/>
  <cols>
    <col min="1" max="1" width="1.08984375" style="1" customWidth="1"/>
    <col min="2" max="2" width="5.36328125" style="1" customWidth="1"/>
    <col min="3" max="3" width="9.36328125" style="4" customWidth="1"/>
    <col min="4" max="4" width="16.1796875" style="1" customWidth="1"/>
    <col min="5" max="5" width="7.6328125" style="20" customWidth="1"/>
    <col min="6" max="6" width="9.6328125" style="21" customWidth="1"/>
    <col min="7" max="7" width="8.90625" style="21" customWidth="1"/>
    <col min="8" max="8" width="2.81640625" style="21" customWidth="1"/>
    <col min="9" max="9" width="28.6328125" style="20" bestFit="1" customWidth="1"/>
    <col min="10" max="10" width="8.6328125" style="5" customWidth="1"/>
    <col min="11" max="11" width="8.6328125" style="6" customWidth="1"/>
    <col min="12" max="14" width="8.6328125" style="3" customWidth="1"/>
    <col min="15" max="21" width="8.6328125" style="7" customWidth="1"/>
    <col min="22" max="22" width="14.81640625" style="1" customWidth="1"/>
    <col min="23" max="23" width="15.81640625" style="1" customWidth="1"/>
    <col min="24" max="16384" width="9" style="1"/>
  </cols>
  <sheetData>
    <row r="1" spans="1:23" x14ac:dyDescent="0.2">
      <c r="V1" s="3"/>
    </row>
    <row r="2" spans="1:23" ht="16.5" x14ac:dyDescent="0.2">
      <c r="A2" s="116" t="s">
        <v>71</v>
      </c>
      <c r="B2" s="116"/>
      <c r="C2" s="116"/>
      <c r="D2" s="116"/>
      <c r="E2" s="116"/>
      <c r="F2" s="116"/>
      <c r="G2" s="116"/>
      <c r="H2" s="116"/>
      <c r="I2" s="116"/>
      <c r="J2" s="116"/>
      <c r="K2" s="116"/>
      <c r="L2" s="116"/>
      <c r="M2" s="116"/>
      <c r="N2" s="116"/>
      <c r="O2" s="116"/>
      <c r="P2" s="116"/>
      <c r="Q2" s="116"/>
      <c r="R2" s="116"/>
      <c r="S2" s="116"/>
      <c r="T2" s="116"/>
      <c r="U2" s="116"/>
      <c r="V2" s="116"/>
      <c r="W2" s="116"/>
    </row>
    <row r="3" spans="1:23" ht="16.5" x14ac:dyDescent="0.2">
      <c r="A3" s="15"/>
      <c r="B3" s="15"/>
      <c r="C3" s="29"/>
      <c r="D3" s="15"/>
      <c r="E3" s="15"/>
      <c r="F3" s="15"/>
      <c r="G3" s="15"/>
      <c r="H3" s="15"/>
      <c r="I3" s="15"/>
      <c r="J3" s="15"/>
      <c r="K3" s="15"/>
      <c r="L3" s="15"/>
      <c r="M3" s="15"/>
      <c r="N3" s="15"/>
      <c r="O3" s="15"/>
      <c r="P3" s="15"/>
      <c r="Q3" s="15"/>
      <c r="R3" s="15"/>
      <c r="S3" s="15"/>
      <c r="T3" s="15"/>
      <c r="U3" s="15"/>
      <c r="V3" s="15"/>
      <c r="W3" s="15"/>
    </row>
    <row r="4" spans="1:23" ht="24" customHeight="1" x14ac:dyDescent="0.2">
      <c r="B4" s="117" t="s">
        <v>9</v>
      </c>
      <c r="C4" s="118"/>
      <c r="D4" s="119"/>
      <c r="E4" s="120"/>
      <c r="F4" s="120"/>
      <c r="G4" s="120"/>
      <c r="H4" s="120"/>
      <c r="I4" s="120"/>
      <c r="J4" s="120"/>
      <c r="K4" s="120"/>
      <c r="L4" s="120"/>
      <c r="M4" s="120"/>
    </row>
    <row r="5" spans="1:23" ht="24" customHeight="1" x14ac:dyDescent="0.2">
      <c r="B5" s="117" t="s">
        <v>10</v>
      </c>
      <c r="C5" s="118"/>
      <c r="D5" s="119"/>
      <c r="E5" s="121" t="s">
        <v>72</v>
      </c>
      <c r="F5" s="121"/>
      <c r="G5" s="121"/>
      <c r="H5" s="121"/>
      <c r="I5" s="121"/>
      <c r="J5" s="121"/>
      <c r="K5" s="121"/>
      <c r="L5" s="121"/>
      <c r="M5" s="121"/>
    </row>
    <row r="6" spans="1:23" x14ac:dyDescent="0.2">
      <c r="B6" s="20"/>
      <c r="C6" s="30"/>
      <c r="D6" s="20"/>
      <c r="E6" s="1"/>
      <c r="F6" s="1"/>
      <c r="G6" s="1"/>
      <c r="H6" s="1"/>
    </row>
    <row r="7" spans="1:23" ht="14" x14ac:dyDescent="0.2">
      <c r="B7" s="90" t="s">
        <v>19</v>
      </c>
      <c r="D7" s="21"/>
      <c r="E7" s="1"/>
      <c r="F7" s="1"/>
      <c r="G7" s="1"/>
      <c r="H7" s="1"/>
      <c r="I7" s="21"/>
    </row>
    <row r="8" spans="1:23" s="83" customFormat="1" ht="18" customHeight="1" x14ac:dyDescent="0.2">
      <c r="B8" s="83" t="s">
        <v>40</v>
      </c>
      <c r="C8" s="84"/>
      <c r="D8" s="85"/>
      <c r="I8" s="85"/>
      <c r="J8" s="86"/>
      <c r="K8" s="87"/>
      <c r="L8" s="88"/>
      <c r="M8" s="88"/>
      <c r="N8" s="88"/>
      <c r="O8" s="89"/>
      <c r="P8" s="89"/>
      <c r="Q8" s="89"/>
      <c r="R8" s="89"/>
      <c r="S8" s="89"/>
      <c r="T8" s="89"/>
      <c r="U8" s="89"/>
    </row>
    <row r="9" spans="1:23" s="83" customFormat="1" ht="18" customHeight="1" x14ac:dyDescent="0.2">
      <c r="B9" s="83" t="s">
        <v>20</v>
      </c>
      <c r="C9" s="84"/>
      <c r="D9" s="85"/>
      <c r="I9" s="85"/>
      <c r="J9" s="86"/>
      <c r="K9" s="87"/>
      <c r="L9" s="88"/>
      <c r="M9" s="88"/>
      <c r="N9" s="88"/>
      <c r="O9" s="89"/>
      <c r="P9" s="89"/>
      <c r="Q9" s="89"/>
      <c r="R9" s="89"/>
      <c r="S9" s="89"/>
      <c r="T9" s="89"/>
      <c r="U9" s="89"/>
    </row>
    <row r="10" spans="1:23" s="83" customFormat="1" ht="18" customHeight="1" x14ac:dyDescent="0.2">
      <c r="B10" s="83" t="s">
        <v>61</v>
      </c>
      <c r="C10" s="84"/>
      <c r="D10" s="85"/>
      <c r="I10" s="85"/>
      <c r="J10" s="86"/>
      <c r="K10" s="87"/>
      <c r="L10" s="88"/>
      <c r="M10" s="88"/>
      <c r="N10" s="88"/>
      <c r="O10" s="89"/>
      <c r="P10" s="89"/>
      <c r="Q10" s="89"/>
      <c r="R10" s="89"/>
      <c r="S10" s="89"/>
      <c r="T10" s="89"/>
      <c r="U10" s="89"/>
    </row>
    <row r="11" spans="1:23" s="83" customFormat="1" ht="18" customHeight="1" x14ac:dyDescent="0.2">
      <c r="B11" s="83" t="s">
        <v>60</v>
      </c>
      <c r="C11" s="84"/>
      <c r="D11" s="85"/>
      <c r="I11" s="85"/>
      <c r="J11" s="86"/>
      <c r="K11" s="87"/>
      <c r="L11" s="88"/>
      <c r="M11" s="88"/>
      <c r="N11" s="88"/>
      <c r="O11" s="89"/>
      <c r="P11" s="89"/>
      <c r="Q11" s="89"/>
      <c r="R11" s="89"/>
      <c r="S11" s="89"/>
      <c r="T11" s="89"/>
      <c r="U11" s="89"/>
    </row>
    <row r="12" spans="1:23" s="83" customFormat="1" ht="18" customHeight="1" x14ac:dyDescent="0.2">
      <c r="B12" s="83" t="s">
        <v>21</v>
      </c>
      <c r="C12" s="84"/>
      <c r="D12" s="85"/>
      <c r="I12" s="85"/>
      <c r="J12" s="86"/>
      <c r="K12" s="87"/>
      <c r="L12" s="88"/>
      <c r="M12" s="88"/>
      <c r="N12" s="88"/>
      <c r="O12" s="89"/>
      <c r="P12" s="89"/>
      <c r="Q12" s="89"/>
      <c r="R12" s="89"/>
      <c r="S12" s="89"/>
      <c r="T12" s="89"/>
      <c r="U12" s="89"/>
    </row>
    <row r="13" spans="1:23" s="83" customFormat="1" ht="18" customHeight="1" x14ac:dyDescent="0.2">
      <c r="B13" s="83" t="s">
        <v>48</v>
      </c>
      <c r="C13" s="84"/>
      <c r="D13" s="85"/>
      <c r="I13" s="85"/>
      <c r="J13" s="86"/>
      <c r="K13" s="87"/>
      <c r="L13" s="88"/>
      <c r="M13" s="88"/>
      <c r="N13" s="88"/>
      <c r="O13" s="89"/>
      <c r="P13" s="89"/>
      <c r="Q13" s="89"/>
      <c r="R13" s="89"/>
      <c r="S13" s="89"/>
      <c r="T13" s="89"/>
      <c r="U13" s="89"/>
    </row>
    <row r="14" spans="1:23" s="83" customFormat="1" ht="18" customHeight="1" x14ac:dyDescent="0.2">
      <c r="B14" s="83" t="s">
        <v>41</v>
      </c>
      <c r="C14" s="84"/>
      <c r="D14" s="85"/>
      <c r="I14" s="85"/>
      <c r="J14" s="86"/>
      <c r="K14" s="87"/>
      <c r="L14" s="88"/>
      <c r="M14" s="88"/>
      <c r="N14" s="88"/>
      <c r="O14" s="89"/>
      <c r="P14" s="89"/>
      <c r="Q14" s="89"/>
      <c r="R14" s="89"/>
      <c r="S14" s="89"/>
      <c r="T14" s="89"/>
      <c r="U14" s="89"/>
    </row>
    <row r="15" spans="1:23" s="83" customFormat="1" ht="18" customHeight="1" x14ac:dyDescent="0.2">
      <c r="B15" s="83" t="s">
        <v>42</v>
      </c>
      <c r="C15" s="84"/>
      <c r="D15" s="85"/>
      <c r="I15" s="85"/>
      <c r="J15" s="86"/>
      <c r="K15" s="87"/>
      <c r="L15" s="88"/>
      <c r="M15" s="88"/>
      <c r="N15" s="88"/>
      <c r="O15" s="89"/>
      <c r="P15" s="89"/>
      <c r="Q15" s="89"/>
      <c r="R15" s="89"/>
      <c r="S15" s="89"/>
      <c r="T15" s="89"/>
      <c r="U15" s="89"/>
    </row>
    <row r="17" spans="2:23" s="9" customFormat="1" ht="15" customHeight="1" x14ac:dyDescent="0.2">
      <c r="B17" s="8"/>
      <c r="C17" s="31"/>
      <c r="D17" s="8"/>
      <c r="E17" s="10"/>
      <c r="F17" s="10"/>
      <c r="G17" s="10"/>
      <c r="H17" s="10"/>
      <c r="I17" s="10"/>
      <c r="J17" s="11"/>
      <c r="K17" s="12"/>
      <c r="L17" s="13"/>
      <c r="M17" s="13"/>
      <c r="N17" s="13"/>
      <c r="O17" s="14"/>
      <c r="P17" s="14"/>
      <c r="Q17" s="14"/>
      <c r="R17" s="14"/>
      <c r="S17" s="14"/>
      <c r="T17" s="14"/>
      <c r="U17" s="14"/>
    </row>
    <row r="18" spans="2:23" ht="18" customHeight="1" x14ac:dyDescent="0.2">
      <c r="B18" s="145" t="s">
        <v>18</v>
      </c>
      <c r="C18" s="146"/>
      <c r="D18" s="156" t="s">
        <v>59</v>
      </c>
      <c r="E18" s="157"/>
      <c r="F18" s="157"/>
      <c r="G18" s="158"/>
      <c r="H18" s="159"/>
      <c r="I18" s="152" t="s">
        <v>8</v>
      </c>
      <c r="J18" s="153"/>
      <c r="K18" s="153"/>
      <c r="L18" s="153"/>
      <c r="M18" s="153"/>
      <c r="N18" s="153"/>
      <c r="O18" s="153"/>
      <c r="P18" s="153"/>
      <c r="Q18" s="153"/>
      <c r="R18" s="153"/>
      <c r="S18" s="153"/>
      <c r="T18" s="153"/>
      <c r="U18" s="154"/>
      <c r="V18" s="155"/>
    </row>
    <row r="19" spans="2:23" s="2" customFormat="1" ht="18" customHeight="1" x14ac:dyDescent="0.2">
      <c r="B19" s="147"/>
      <c r="C19" s="148"/>
      <c r="D19" s="160"/>
      <c r="E19" s="161"/>
      <c r="F19" s="161"/>
      <c r="G19" s="162"/>
      <c r="H19" s="163"/>
      <c r="I19" s="19" t="s">
        <v>13</v>
      </c>
      <c r="J19" s="17" t="s">
        <v>24</v>
      </c>
      <c r="K19" s="17" t="s">
        <v>25</v>
      </c>
      <c r="L19" s="17" t="s">
        <v>26</v>
      </c>
      <c r="M19" s="17" t="s">
        <v>1</v>
      </c>
      <c r="N19" s="17" t="s">
        <v>2</v>
      </c>
      <c r="O19" s="17" t="s">
        <v>3</v>
      </c>
      <c r="P19" s="17" t="s">
        <v>4</v>
      </c>
      <c r="Q19" s="17" t="s">
        <v>5</v>
      </c>
      <c r="R19" s="17" t="s">
        <v>6</v>
      </c>
      <c r="S19" s="17" t="s">
        <v>27</v>
      </c>
      <c r="T19" s="17" t="s">
        <v>28</v>
      </c>
      <c r="U19" s="68" t="s">
        <v>0</v>
      </c>
      <c r="V19" s="67" t="s">
        <v>7</v>
      </c>
    </row>
    <row r="20" spans="2:23" s="2" customFormat="1" ht="24" customHeight="1" x14ac:dyDescent="0.2">
      <c r="B20" s="164" t="s">
        <v>23</v>
      </c>
      <c r="C20" s="165"/>
      <c r="D20" s="27" t="s">
        <v>11</v>
      </c>
      <c r="E20" s="142"/>
      <c r="F20" s="143"/>
      <c r="G20" s="143"/>
      <c r="H20" s="143"/>
      <c r="I20" s="36" t="s">
        <v>62</v>
      </c>
      <c r="J20" s="98"/>
      <c r="K20" s="99"/>
      <c r="L20" s="99"/>
      <c r="M20" s="99"/>
      <c r="N20" s="99"/>
      <c r="O20" s="99"/>
      <c r="P20" s="99"/>
      <c r="Q20" s="16"/>
      <c r="R20" s="16"/>
      <c r="S20" s="16"/>
      <c r="T20" s="99"/>
      <c r="U20" s="105"/>
      <c r="V20" s="74"/>
    </row>
    <row r="21" spans="2:23" ht="24" customHeight="1" x14ac:dyDescent="0.2">
      <c r="B21" s="166"/>
      <c r="C21" s="167"/>
      <c r="D21" s="28" t="s">
        <v>12</v>
      </c>
      <c r="E21" s="122">
        <v>2500</v>
      </c>
      <c r="F21" s="123"/>
      <c r="G21" s="123"/>
      <c r="H21" s="123"/>
      <c r="I21" s="37" t="s">
        <v>63</v>
      </c>
      <c r="J21" s="100"/>
      <c r="K21" s="101"/>
      <c r="L21" s="102"/>
      <c r="M21" s="102"/>
      <c r="N21" s="103"/>
      <c r="O21" s="102"/>
      <c r="P21" s="102"/>
      <c r="Q21" s="97"/>
      <c r="R21" s="97"/>
      <c r="S21" s="97"/>
      <c r="T21" s="102"/>
      <c r="U21" s="106"/>
      <c r="V21" s="75"/>
      <c r="W21" s="2"/>
    </row>
    <row r="22" spans="2:23" ht="24" customHeight="1" x14ac:dyDescent="0.2">
      <c r="B22" s="166"/>
      <c r="C22" s="167"/>
      <c r="D22" s="95" t="s">
        <v>44</v>
      </c>
      <c r="E22" s="177">
        <f>ROUNDDOWN(E20*E21*12,2)</f>
        <v>0</v>
      </c>
      <c r="F22" s="178"/>
      <c r="G22" s="178"/>
      <c r="H22" s="178"/>
      <c r="I22" s="37" t="s">
        <v>64</v>
      </c>
      <c r="J22" s="57"/>
      <c r="K22" s="58"/>
      <c r="L22" s="58"/>
      <c r="M22" s="58"/>
      <c r="N22" s="58"/>
      <c r="O22" s="58"/>
      <c r="P22" s="58"/>
      <c r="Q22" s="104"/>
      <c r="R22" s="104"/>
      <c r="S22" s="104"/>
      <c r="T22" s="58"/>
      <c r="U22" s="69"/>
      <c r="V22" s="76"/>
      <c r="W22" s="35"/>
    </row>
    <row r="23" spans="2:23" ht="24" customHeight="1" x14ac:dyDescent="0.2">
      <c r="B23" s="166"/>
      <c r="C23" s="167"/>
      <c r="D23" s="96" t="s">
        <v>49</v>
      </c>
      <c r="E23" s="170"/>
      <c r="F23" s="171"/>
      <c r="G23" s="171"/>
      <c r="H23" s="172"/>
      <c r="I23" s="43" t="s">
        <v>65</v>
      </c>
      <c r="J23" s="59"/>
      <c r="K23" s="60"/>
      <c r="L23" s="60"/>
      <c r="M23" s="60"/>
      <c r="N23" s="60"/>
      <c r="O23" s="60"/>
      <c r="P23" s="60"/>
      <c r="Q23" s="60"/>
      <c r="R23" s="60"/>
      <c r="S23" s="60"/>
      <c r="T23" s="60"/>
      <c r="U23" s="70"/>
      <c r="V23" s="77"/>
      <c r="W23" s="35"/>
    </row>
    <row r="24" spans="2:23" ht="24" customHeight="1" x14ac:dyDescent="0.2">
      <c r="B24" s="168"/>
      <c r="C24" s="169"/>
      <c r="D24" s="93" t="s">
        <v>50</v>
      </c>
      <c r="E24" s="173">
        <f>ROUNDDOWN(E22-E23,0)</f>
        <v>0</v>
      </c>
      <c r="F24" s="174"/>
      <c r="G24" s="174"/>
      <c r="H24" s="175"/>
      <c r="I24" s="41" t="s">
        <v>66</v>
      </c>
      <c r="J24" s="81"/>
      <c r="K24" s="78"/>
      <c r="L24" s="78"/>
      <c r="M24" s="78"/>
      <c r="N24" s="78"/>
      <c r="O24" s="78"/>
      <c r="P24" s="78"/>
      <c r="Q24" s="109">
        <v>133552</v>
      </c>
      <c r="R24" s="109">
        <v>144335</v>
      </c>
      <c r="S24" s="109">
        <v>115365</v>
      </c>
      <c r="T24" s="78"/>
      <c r="U24" s="79"/>
      <c r="V24" s="42">
        <f t="shared" ref="V24:V27" si="0">SUM(J24:U24)</f>
        <v>393252</v>
      </c>
      <c r="W24" s="35"/>
    </row>
    <row r="25" spans="2:23" ht="24" customHeight="1" x14ac:dyDescent="0.2">
      <c r="B25" s="164" t="s">
        <v>43</v>
      </c>
      <c r="C25" s="165"/>
      <c r="D25" s="27" t="s">
        <v>51</v>
      </c>
      <c r="E25" s="142"/>
      <c r="F25" s="143"/>
      <c r="G25" s="143"/>
      <c r="H25" s="144"/>
      <c r="I25" s="38" t="s">
        <v>67</v>
      </c>
      <c r="J25" s="82"/>
      <c r="K25" s="71"/>
      <c r="L25" s="71"/>
      <c r="M25" s="71"/>
      <c r="N25" s="71"/>
      <c r="O25" s="71"/>
      <c r="P25" s="71"/>
      <c r="Q25" s="108">
        <v>406037</v>
      </c>
      <c r="R25" s="108">
        <v>444608</v>
      </c>
      <c r="S25" s="108">
        <v>353311</v>
      </c>
      <c r="T25" s="71"/>
      <c r="U25" s="80"/>
      <c r="V25" s="40">
        <f t="shared" si="0"/>
        <v>1203956</v>
      </c>
      <c r="W25" s="66" t="s">
        <v>39</v>
      </c>
    </row>
    <row r="26" spans="2:23" ht="24" customHeight="1" x14ac:dyDescent="0.2">
      <c r="B26" s="166"/>
      <c r="C26" s="167"/>
      <c r="D26" s="28" t="s">
        <v>52</v>
      </c>
      <c r="E26" s="122">
        <v>2500</v>
      </c>
      <c r="F26" s="123"/>
      <c r="G26" s="123"/>
      <c r="H26" s="124"/>
      <c r="I26" s="38" t="s">
        <v>68</v>
      </c>
      <c r="J26" s="107">
        <v>530162</v>
      </c>
      <c r="K26" s="108">
        <v>539517</v>
      </c>
      <c r="L26" s="108">
        <v>528480</v>
      </c>
      <c r="M26" s="108">
        <v>508835</v>
      </c>
      <c r="N26" s="108">
        <v>417130</v>
      </c>
      <c r="O26" s="108">
        <v>322636</v>
      </c>
      <c r="P26" s="108">
        <v>424480</v>
      </c>
      <c r="Q26" s="71"/>
      <c r="R26" s="71"/>
      <c r="S26" s="71"/>
      <c r="T26" s="108">
        <v>409054</v>
      </c>
      <c r="U26" s="110">
        <v>474470</v>
      </c>
      <c r="V26" s="40">
        <f t="shared" si="0"/>
        <v>4154764</v>
      </c>
      <c r="W26" s="61">
        <f>SUM(V24:V27)</f>
        <v>11997894</v>
      </c>
    </row>
    <row r="27" spans="2:23" ht="24" customHeight="1" x14ac:dyDescent="0.2">
      <c r="B27" s="166"/>
      <c r="C27" s="167"/>
      <c r="D27" s="91" t="s">
        <v>45</v>
      </c>
      <c r="E27" s="125">
        <f>ROUNDDOWN(E25*E26*12,2)</f>
        <v>0</v>
      </c>
      <c r="F27" s="126"/>
      <c r="G27" s="126"/>
      <c r="H27" s="127"/>
      <c r="I27" s="38" t="s">
        <v>69</v>
      </c>
      <c r="J27" s="107">
        <v>654022</v>
      </c>
      <c r="K27" s="108">
        <v>724353</v>
      </c>
      <c r="L27" s="108">
        <v>643435</v>
      </c>
      <c r="M27" s="108">
        <v>588464</v>
      </c>
      <c r="N27" s="108">
        <v>475736</v>
      </c>
      <c r="O27" s="108">
        <v>470749</v>
      </c>
      <c r="P27" s="108">
        <v>391217</v>
      </c>
      <c r="Q27" s="108">
        <v>463306</v>
      </c>
      <c r="R27" s="108">
        <v>513350</v>
      </c>
      <c r="S27" s="108">
        <v>480794</v>
      </c>
      <c r="T27" s="108">
        <v>391635</v>
      </c>
      <c r="U27" s="110">
        <v>448861</v>
      </c>
      <c r="V27" s="40">
        <f t="shared" si="0"/>
        <v>6245922</v>
      </c>
      <c r="W27" s="62" t="s">
        <v>36</v>
      </c>
    </row>
    <row r="28" spans="2:23" ht="24" customHeight="1" x14ac:dyDescent="0.2">
      <c r="B28" s="166"/>
      <c r="C28" s="167"/>
      <c r="D28" s="92" t="s">
        <v>46</v>
      </c>
      <c r="E28" s="131"/>
      <c r="F28" s="132"/>
      <c r="G28" s="132"/>
      <c r="H28" s="133"/>
      <c r="I28" s="94" t="s">
        <v>70</v>
      </c>
      <c r="J28" s="72">
        <f>ROUNDDOWN((J20*J24)+(J21*J25)+(J22*J26)+(J23*J27),2)</f>
        <v>0</v>
      </c>
      <c r="K28" s="18">
        <f t="shared" ref="K28:U28" si="1">ROUNDDOWN((K20*K24)+(K21*K25)+(K22*K26)+(K23*K27),2)</f>
        <v>0</v>
      </c>
      <c r="L28" s="18">
        <f t="shared" si="1"/>
        <v>0</v>
      </c>
      <c r="M28" s="18">
        <f t="shared" si="1"/>
        <v>0</v>
      </c>
      <c r="N28" s="18">
        <f t="shared" si="1"/>
        <v>0</v>
      </c>
      <c r="O28" s="18">
        <f t="shared" si="1"/>
        <v>0</v>
      </c>
      <c r="P28" s="18">
        <f t="shared" si="1"/>
        <v>0</v>
      </c>
      <c r="Q28" s="18">
        <f t="shared" si="1"/>
        <v>0</v>
      </c>
      <c r="R28" s="18">
        <f t="shared" si="1"/>
        <v>0</v>
      </c>
      <c r="S28" s="18">
        <f t="shared" si="1"/>
        <v>0</v>
      </c>
      <c r="T28" s="18">
        <f t="shared" si="1"/>
        <v>0</v>
      </c>
      <c r="U28" s="73">
        <f t="shared" si="1"/>
        <v>0</v>
      </c>
      <c r="V28" s="111">
        <f>ROUNDDOWN(J28+K28+L28+M28+N28+O28+P28+Q28+R28+S28+T28+U28,0)</f>
        <v>0</v>
      </c>
      <c r="W28" s="112">
        <f>E24+E29+E34+V28</f>
        <v>0</v>
      </c>
    </row>
    <row r="29" spans="2:23" ht="24" customHeight="1" x14ac:dyDescent="0.2">
      <c r="B29" s="168"/>
      <c r="C29" s="169"/>
      <c r="D29" s="93" t="s">
        <v>53</v>
      </c>
      <c r="E29" s="128">
        <f>ROUNDDOWN(E27*E28/100,0)</f>
        <v>0</v>
      </c>
      <c r="F29" s="129"/>
      <c r="G29" s="129"/>
      <c r="H29" s="130"/>
      <c r="V29" s="7"/>
      <c r="W29" s="39"/>
    </row>
    <row r="30" spans="2:23" ht="24" customHeight="1" x14ac:dyDescent="0.2">
      <c r="B30" s="164" t="s">
        <v>47</v>
      </c>
      <c r="C30" s="165"/>
      <c r="D30" s="27" t="s">
        <v>54</v>
      </c>
      <c r="E30" s="142"/>
      <c r="F30" s="143"/>
      <c r="G30" s="143"/>
      <c r="H30" s="144"/>
    </row>
    <row r="31" spans="2:23" ht="24" customHeight="1" thickBot="1" x14ac:dyDescent="0.25">
      <c r="B31" s="166"/>
      <c r="C31" s="167"/>
      <c r="D31" s="28" t="s">
        <v>55</v>
      </c>
      <c r="E31" s="122">
        <v>370</v>
      </c>
      <c r="F31" s="123"/>
      <c r="G31" s="123"/>
      <c r="H31" s="124"/>
      <c r="L31" s="135" t="s">
        <v>73</v>
      </c>
      <c r="M31" s="136"/>
      <c r="N31" s="63"/>
      <c r="O31" s="64"/>
      <c r="P31" s="137" t="s">
        <v>14</v>
      </c>
      <c r="Q31" s="137"/>
      <c r="R31" s="23"/>
      <c r="S31" s="22"/>
      <c r="T31" s="149" t="s">
        <v>16</v>
      </c>
      <c r="U31" s="149"/>
      <c r="V31" s="65"/>
      <c r="W31" s="24"/>
    </row>
    <row r="32" spans="2:23" ht="24" customHeight="1" thickBot="1" x14ac:dyDescent="0.3">
      <c r="B32" s="166"/>
      <c r="C32" s="167"/>
      <c r="D32" s="91" t="s">
        <v>56</v>
      </c>
      <c r="E32" s="125">
        <f>ROUNDDOWN(E30*E31*12,2)</f>
        <v>0</v>
      </c>
      <c r="F32" s="126"/>
      <c r="G32" s="126"/>
      <c r="H32" s="127"/>
      <c r="L32" s="138">
        <f>W28*1</f>
        <v>0</v>
      </c>
      <c r="M32" s="139"/>
      <c r="N32" s="25" t="s">
        <v>15</v>
      </c>
      <c r="O32" s="22"/>
      <c r="P32" s="140">
        <f>ROUNDUP(L32/1.1,0)</f>
        <v>0</v>
      </c>
      <c r="Q32" s="141"/>
      <c r="R32" s="113" t="s">
        <v>15</v>
      </c>
      <c r="S32" s="22"/>
      <c r="T32" s="150">
        <f>L32-P32</f>
        <v>0</v>
      </c>
      <c r="U32" s="151"/>
      <c r="V32" s="114" t="s">
        <v>38</v>
      </c>
      <c r="W32" s="26"/>
    </row>
    <row r="33" spans="2:23" ht="24" customHeight="1" x14ac:dyDescent="0.2">
      <c r="B33" s="166"/>
      <c r="C33" s="167"/>
      <c r="D33" s="92" t="s">
        <v>57</v>
      </c>
      <c r="E33" s="131"/>
      <c r="F33" s="132"/>
      <c r="G33" s="132"/>
      <c r="H33" s="133"/>
      <c r="L33" s="179" t="s">
        <v>74</v>
      </c>
      <c r="M33" s="179"/>
      <c r="N33" s="115"/>
      <c r="O33" s="180" t="s">
        <v>17</v>
      </c>
      <c r="P33" s="180"/>
      <c r="Q33" s="180"/>
      <c r="R33" s="180"/>
      <c r="S33" s="22"/>
      <c r="T33" s="134" t="s">
        <v>37</v>
      </c>
      <c r="U33" s="134"/>
      <c r="V33" s="134"/>
      <c r="W33" s="24"/>
    </row>
    <row r="34" spans="2:23" ht="24" customHeight="1" x14ac:dyDescent="0.2">
      <c r="B34" s="168"/>
      <c r="C34" s="169"/>
      <c r="D34" s="93" t="s">
        <v>58</v>
      </c>
      <c r="E34" s="128">
        <f>ROUNDDOWN(E32*E33/100,0)</f>
        <v>0</v>
      </c>
      <c r="F34" s="129"/>
      <c r="G34" s="129"/>
      <c r="H34" s="130"/>
      <c r="N34" s="176" t="s">
        <v>22</v>
      </c>
      <c r="O34" s="176"/>
      <c r="P34" s="176"/>
      <c r="Q34" s="176"/>
      <c r="R34" s="176"/>
      <c r="S34" s="176"/>
    </row>
    <row r="35" spans="2:23" ht="21" customHeight="1" thickBot="1" x14ac:dyDescent="0.25">
      <c r="I35" s="21"/>
      <c r="N35" s="32"/>
      <c r="O35" s="32"/>
      <c r="P35" s="32"/>
      <c r="Q35" s="32"/>
      <c r="R35" s="32"/>
      <c r="S35" s="32"/>
    </row>
    <row r="36" spans="2:23" ht="21" customHeight="1" thickTop="1" x14ac:dyDescent="0.2">
      <c r="C36" s="44" t="s">
        <v>30</v>
      </c>
      <c r="D36" s="45"/>
      <c r="E36" s="46"/>
      <c r="F36" s="46"/>
      <c r="G36" s="47"/>
      <c r="I36" s="21"/>
      <c r="N36" s="32"/>
      <c r="O36" s="32"/>
      <c r="P36" s="32"/>
      <c r="Q36" s="32"/>
      <c r="R36" s="32"/>
      <c r="S36" s="32"/>
    </row>
    <row r="37" spans="2:23" ht="21" customHeight="1" x14ac:dyDescent="0.2">
      <c r="C37" s="48" t="s">
        <v>29</v>
      </c>
      <c r="D37" s="33"/>
      <c r="E37" s="34"/>
      <c r="F37" s="34"/>
      <c r="G37" s="49"/>
    </row>
    <row r="38" spans="2:23" ht="21" customHeight="1" x14ac:dyDescent="0.2">
      <c r="C38" s="48" t="s">
        <v>31</v>
      </c>
      <c r="D38" s="33"/>
      <c r="E38" s="34"/>
      <c r="F38" s="34"/>
      <c r="G38" s="49"/>
    </row>
    <row r="39" spans="2:23" ht="21" customHeight="1" x14ac:dyDescent="0.2">
      <c r="C39" s="48" t="s">
        <v>32</v>
      </c>
      <c r="D39" s="33"/>
      <c r="E39" s="34"/>
      <c r="F39" s="34"/>
      <c r="G39" s="49"/>
    </row>
    <row r="40" spans="2:23" ht="21" customHeight="1" x14ac:dyDescent="0.2">
      <c r="C40" s="48" t="s">
        <v>33</v>
      </c>
      <c r="D40" s="33"/>
      <c r="E40" s="34"/>
      <c r="F40" s="34"/>
      <c r="G40" s="49"/>
    </row>
    <row r="41" spans="2:23" ht="21" customHeight="1" x14ac:dyDescent="0.2">
      <c r="C41" s="48" t="s">
        <v>34</v>
      </c>
      <c r="D41" s="50"/>
      <c r="E41" s="51"/>
      <c r="F41" s="51"/>
      <c r="G41" s="52"/>
    </row>
    <row r="42" spans="2:23" ht="21" customHeight="1" thickBot="1" x14ac:dyDescent="0.25">
      <c r="C42" s="53" t="s">
        <v>35</v>
      </c>
      <c r="D42" s="54"/>
      <c r="E42" s="55"/>
      <c r="F42" s="55"/>
      <c r="G42" s="56"/>
    </row>
    <row r="43" spans="2:23" ht="13" thickTop="1" x14ac:dyDescent="0.2"/>
  </sheetData>
  <mergeCells count="36">
    <mergeCell ref="B18:C19"/>
    <mergeCell ref="E21:H21"/>
    <mergeCell ref="T31:U31"/>
    <mergeCell ref="T32:U32"/>
    <mergeCell ref="I18:V18"/>
    <mergeCell ref="D18:H19"/>
    <mergeCell ref="B25:C29"/>
    <mergeCell ref="B30:C34"/>
    <mergeCell ref="B20:C24"/>
    <mergeCell ref="E23:H23"/>
    <mergeCell ref="E24:H24"/>
    <mergeCell ref="N34:S34"/>
    <mergeCell ref="E20:H20"/>
    <mergeCell ref="E22:H22"/>
    <mergeCell ref="L33:M33"/>
    <mergeCell ref="O33:R33"/>
    <mergeCell ref="E25:H25"/>
    <mergeCell ref="E26:H26"/>
    <mergeCell ref="E28:H28"/>
    <mergeCell ref="E29:H29"/>
    <mergeCell ref="E30:H30"/>
    <mergeCell ref="E27:H27"/>
    <mergeCell ref="E31:H31"/>
    <mergeCell ref="E32:H32"/>
    <mergeCell ref="E34:H34"/>
    <mergeCell ref="E33:H33"/>
    <mergeCell ref="T33:V33"/>
    <mergeCell ref="L31:M31"/>
    <mergeCell ref="P31:Q31"/>
    <mergeCell ref="L32:M32"/>
    <mergeCell ref="P32:Q32"/>
    <mergeCell ref="A2:W2"/>
    <mergeCell ref="B4:D4"/>
    <mergeCell ref="E4:M4"/>
    <mergeCell ref="B5:D5"/>
    <mergeCell ref="E5:M5"/>
  </mergeCells>
  <phoneticPr fontId="1"/>
  <pageMargins left="0.70866141732283472" right="0.11811023622047245" top="0.35433070866141736" bottom="0.35433070866141736" header="0.31496062992125984" footer="0.31496062992125984"/>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入札内訳書</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2025-09-30T06:12:01Z</dcterms:modified>
</cp:coreProperties>
</file>