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F01DB52-00C2-4142-B4F0-E5A7219BC965}" xr6:coauthVersionLast="47" xr6:coauthVersionMax="47" xr10:uidLastSave="{00000000-0000-0000-0000-000000000000}"/>
  <bookViews>
    <workbookView xWindow="2120" yWindow="520" windowWidth="21980" windowHeight="14510" xr2:uid="{00000000-000D-0000-FFFF-FFFF00000000}"/>
  </bookViews>
  <sheets>
    <sheet name="入札内訳書" sheetId="8" r:id="rId1"/>
  </sheets>
  <definedNames>
    <definedName name="\A">#REF!</definedName>
    <definedName name="_xlnm.Print_Area" localSheetId="0">入札内訳書!$A$1:$W$43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8" l="1"/>
  <c r="T28" i="8"/>
  <c r="S28" i="8"/>
  <c r="R28" i="8"/>
  <c r="Q28" i="8"/>
  <c r="P28" i="8"/>
  <c r="O28" i="8"/>
  <c r="N28" i="8"/>
  <c r="M28" i="8"/>
  <c r="L28" i="8"/>
  <c r="K28" i="8"/>
  <c r="J28" i="8"/>
  <c r="E27" i="8"/>
  <c r="E29" i="8" s="1"/>
  <c r="V28" i="8" l="1"/>
  <c r="E32" i="8"/>
  <c r="E34" i="8" s="1"/>
  <c r="V27" i="8" l="1"/>
  <c r="V26" i="8"/>
  <c r="V25" i="8"/>
  <c r="V24" i="8"/>
  <c r="E22" i="8"/>
  <c r="E24" i="8" s="1"/>
  <c r="W26" i="8" l="1"/>
  <c r="W28" i="8"/>
  <c r="L32" i="8" s="1"/>
  <c r="P32" i="8" l="1"/>
  <c r="T32" i="8" s="1"/>
</calcChain>
</file>

<file path=xl/sharedStrings.xml><?xml version="1.0" encoding="utf-8"?>
<sst xmlns="http://schemas.openxmlformats.org/spreadsheetml/2006/main" count="76" uniqueCount="75">
  <si>
    <t>11月</t>
  </si>
  <si>
    <t>3月</t>
  </si>
  <si>
    <t>4月</t>
  </si>
  <si>
    <t>5月</t>
  </si>
  <si>
    <t>6月</t>
  </si>
  <si>
    <t>7月</t>
  </si>
  <si>
    <t>8月</t>
  </si>
  <si>
    <t>計</t>
    <rPh sb="0" eb="1">
      <t>ケイ</t>
    </rPh>
    <phoneticPr fontId="1"/>
  </si>
  <si>
    <t>電力量料金 Ｂ</t>
    <rPh sb="0" eb="2">
      <t>デンリョク</t>
    </rPh>
    <rPh sb="2" eb="3">
      <t>リョウ</t>
    </rPh>
    <rPh sb="3" eb="5">
      <t>リョウキン</t>
    </rPh>
    <phoneticPr fontId="1"/>
  </si>
  <si>
    <t>商号または名称</t>
    <rPh sb="0" eb="2">
      <t>ショウゴウ</t>
    </rPh>
    <rPh sb="5" eb="7">
      <t>メイショウ</t>
    </rPh>
    <phoneticPr fontId="1"/>
  </si>
  <si>
    <t>件　　　名</t>
    <rPh sb="0" eb="1">
      <t>ケン</t>
    </rPh>
    <rPh sb="4" eb="5">
      <t>メイ</t>
    </rPh>
    <phoneticPr fontId="1"/>
  </si>
  <si>
    <t>基本料金単価（円/kW）a</t>
    <rPh sb="0" eb="2">
      <t>キホン</t>
    </rPh>
    <rPh sb="2" eb="4">
      <t>リョウキン</t>
    </rPh>
    <rPh sb="4" eb="6">
      <t>タンカ</t>
    </rPh>
    <rPh sb="7" eb="8">
      <t>エン</t>
    </rPh>
    <phoneticPr fontId="1"/>
  </si>
  <si>
    <t>契約電力（kW）b</t>
    <rPh sb="0" eb="2">
      <t>ケイヤク</t>
    </rPh>
    <rPh sb="2" eb="4">
      <t>デンリョク</t>
    </rPh>
    <phoneticPr fontId="1"/>
  </si>
  <si>
    <t>供給期間</t>
    <rPh sb="0" eb="2">
      <t>キョウキュウ</t>
    </rPh>
    <rPh sb="2" eb="4">
      <t>キカン</t>
    </rPh>
    <phoneticPr fontId="1"/>
  </si>
  <si>
    <t>総合計（税抜き）</t>
    <rPh sb="0" eb="1">
      <t>ソウ</t>
    </rPh>
    <rPh sb="1" eb="3">
      <t>ゴウケイ</t>
    </rPh>
    <rPh sb="4" eb="5">
      <t>ゼイ</t>
    </rPh>
    <rPh sb="5" eb="6">
      <t>ヌ</t>
    </rPh>
    <phoneticPr fontId="1"/>
  </si>
  <si>
    <t>円</t>
    <rPh sb="0" eb="1">
      <t>エン</t>
    </rPh>
    <phoneticPr fontId="1"/>
  </si>
  <si>
    <t>消費税</t>
    <rPh sb="0" eb="3">
      <t>ショウヒゼイ</t>
    </rPh>
    <phoneticPr fontId="1"/>
  </si>
  <si>
    <t>②＝（①／1.1）1円未満切り上げ</t>
    <rPh sb="10" eb="11">
      <t>エン</t>
    </rPh>
    <rPh sb="11" eb="13">
      <t>ミマン</t>
    </rPh>
    <rPh sb="13" eb="14">
      <t>キ</t>
    </rPh>
    <rPh sb="15" eb="16">
      <t>ア</t>
    </rPh>
    <phoneticPr fontId="1"/>
  </si>
  <si>
    <t>種別</t>
    <rPh sb="0" eb="2">
      <t>シュベツ</t>
    </rPh>
    <phoneticPr fontId="1"/>
  </si>
  <si>
    <t>【入力要領】</t>
    <rPh sb="1" eb="3">
      <t>ニュウリョク</t>
    </rPh>
    <rPh sb="3" eb="5">
      <t>ヨウリョウ</t>
    </rPh>
    <phoneticPr fontId="1"/>
  </si>
  <si>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</si>
  <si>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
  </si>
  <si>
    <t>この金額を入札書に転記すること</t>
    <rPh sb="2" eb="4">
      <t>キンガク</t>
    </rPh>
    <rPh sb="5" eb="7">
      <t>ニュウサツ</t>
    </rPh>
    <rPh sb="7" eb="8">
      <t>ショ</t>
    </rPh>
    <rPh sb="9" eb="11">
      <t>テンキ</t>
    </rPh>
    <phoneticPr fontId="1"/>
  </si>
  <si>
    <t>高圧
業務用季節別時間帯別電力</t>
    <rPh sb="0" eb="2">
      <t>コウアツ</t>
    </rPh>
    <rPh sb="3" eb="6">
      <t>ギョウムヨウ</t>
    </rPh>
    <rPh sb="6" eb="8">
      <t>キセツ</t>
    </rPh>
    <rPh sb="8" eb="9">
      <t>ベツ</t>
    </rPh>
    <rPh sb="9" eb="12">
      <t>ジカンタイ</t>
    </rPh>
    <rPh sb="12" eb="13">
      <t>ベツ</t>
    </rPh>
    <rPh sb="13" eb="15">
      <t>デンリョク</t>
    </rPh>
    <phoneticPr fontId="1"/>
  </si>
  <si>
    <t>12月</t>
    <rPh sb="2" eb="3">
      <t>ガツ</t>
    </rPh>
    <phoneticPr fontId="1"/>
  </si>
  <si>
    <t>1月</t>
  </si>
  <si>
    <t>2月</t>
  </si>
  <si>
    <t>9月</t>
  </si>
  <si>
    <t>10月</t>
  </si>
  <si>
    <t>※直近とは過去1年間</t>
    <rPh sb="1" eb="3">
      <t>チョッキン</t>
    </rPh>
    <rPh sb="5" eb="7">
      <t>カコ</t>
    </rPh>
    <rPh sb="8" eb="10">
      <t>ネンカン</t>
    </rPh>
    <phoneticPr fontId="1"/>
  </si>
  <si>
    <t>≪定義≫</t>
    <rPh sb="1" eb="3">
      <t>テイギ</t>
    </rPh>
    <phoneticPr fontId="1"/>
  </si>
  <si>
    <t>※夏季とは、7月1日～9月30日とする</t>
    <phoneticPr fontId="1"/>
  </si>
  <si>
    <t>※その他季とは、夏季以外の期間とする</t>
    <rPh sb="3" eb="4">
      <t>タ</t>
    </rPh>
    <rPh sb="4" eb="5">
      <t>キ</t>
    </rPh>
    <rPh sb="8" eb="10">
      <t>カキ</t>
    </rPh>
    <rPh sb="10" eb="12">
      <t>イガイ</t>
    </rPh>
    <rPh sb="13" eb="15">
      <t>キカン</t>
    </rPh>
    <phoneticPr fontId="1"/>
  </si>
  <si>
    <t>※ピークとは、夏季のうち午後1時から午後4時までとする</t>
    <rPh sb="7" eb="9">
      <t>カキ</t>
    </rPh>
    <rPh sb="12" eb="14">
      <t>ゴゴ</t>
    </rPh>
    <rPh sb="15" eb="16">
      <t>ジ</t>
    </rPh>
    <rPh sb="18" eb="20">
      <t>ゴゴ</t>
    </rPh>
    <rPh sb="21" eb="22">
      <t>ジ</t>
    </rPh>
    <phoneticPr fontId="1"/>
  </si>
  <si>
    <t>※昼間とは午前8時から午後10時までとする</t>
    <rPh sb="1" eb="3">
      <t>ヒルマ</t>
    </rPh>
    <rPh sb="5" eb="7">
      <t>ゴゼン</t>
    </rPh>
    <rPh sb="8" eb="9">
      <t>ジ</t>
    </rPh>
    <rPh sb="11" eb="13">
      <t>ゴゴ</t>
    </rPh>
    <rPh sb="15" eb="16">
      <t>ジ</t>
    </rPh>
    <phoneticPr fontId="1"/>
  </si>
  <si>
    <t>※夜間とは、ピーク及び昼間以外の時間とする</t>
    <rPh sb="1" eb="3">
      <t>ヤカン</t>
    </rPh>
    <rPh sb="9" eb="10">
      <t>オヨ</t>
    </rPh>
    <rPh sb="11" eb="13">
      <t>ヒルマ</t>
    </rPh>
    <rPh sb="13" eb="15">
      <t>イガイ</t>
    </rPh>
    <rPh sb="16" eb="18">
      <t>ジカン</t>
    </rPh>
    <phoneticPr fontId="1"/>
  </si>
  <si>
    <t>Ａ＋Ｂ</t>
    <phoneticPr fontId="1"/>
  </si>
  <si>
    <t>　③＝（①－②）</t>
    <phoneticPr fontId="1"/>
  </si>
  <si>
    <t>円</t>
    <phoneticPr fontId="1"/>
  </si>
  <si>
    <t>直近使用電力量</t>
    <phoneticPr fontId="1"/>
  </si>
  <si>
    <r>
      <t>１ 水色の網掛け部分をすべて入力すること。（</t>
    </r>
    <r>
      <rPr>
        <u/>
        <sz val="10"/>
        <color theme="1"/>
        <rFont val="ＭＳ 明朝"/>
        <family val="1"/>
        <charset val="128"/>
      </rPr>
      <t>水色の網掛け部分以外のセルの数値等（関数を含む）は変更しないこと</t>
    </r>
    <r>
      <rPr>
        <sz val="10"/>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1"/>
  </si>
  <si>
    <t>７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
  </si>
  <si>
    <t>８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
  </si>
  <si>
    <t>高圧
予備電力
（予備線）</t>
    <rPh sb="0" eb="2">
      <t>コウアツ</t>
    </rPh>
    <rPh sb="3" eb="5">
      <t>ヨビ</t>
    </rPh>
    <rPh sb="5" eb="7">
      <t>デンリョク</t>
    </rPh>
    <rPh sb="9" eb="11">
      <t>ヨビ</t>
    </rPh>
    <rPh sb="11" eb="12">
      <t>セン</t>
    </rPh>
    <phoneticPr fontId="1"/>
  </si>
  <si>
    <t>基本料金（円）a×b×12月
(c)</t>
    <rPh sb="0" eb="2">
      <t>キホン</t>
    </rPh>
    <rPh sb="2" eb="4">
      <t>リョウキン</t>
    </rPh>
    <rPh sb="5" eb="6">
      <t>エン</t>
    </rPh>
    <rPh sb="13" eb="14">
      <t>ツキ</t>
    </rPh>
    <phoneticPr fontId="1"/>
  </si>
  <si>
    <t>基本料金（円）f×g×12月
(h)</t>
    <rPh sb="0" eb="2">
      <t>キホン</t>
    </rPh>
    <rPh sb="2" eb="4">
      <t>リョウキン</t>
    </rPh>
    <rPh sb="5" eb="6">
      <t>エン</t>
    </rPh>
    <rPh sb="13" eb="14">
      <t>ツキ</t>
    </rPh>
    <phoneticPr fontId="1"/>
  </si>
  <si>
    <t>調整率（%）i</t>
    <rPh sb="0" eb="2">
      <t>チョウセイ</t>
    </rPh>
    <rPh sb="2" eb="3">
      <t>リツ</t>
    </rPh>
    <phoneticPr fontId="1"/>
  </si>
  <si>
    <t>高圧
自家発補給電力</t>
    <rPh sb="0" eb="2">
      <t>コウアツ</t>
    </rPh>
    <rPh sb="3" eb="6">
      <t>ジカハツ</t>
    </rPh>
    <rPh sb="6" eb="8">
      <t>ホキュウ</t>
    </rPh>
    <rPh sb="8" eb="10">
      <t>デンリョク</t>
    </rPh>
    <phoneticPr fontId="1"/>
  </si>
  <si>
    <t>６ 予備電力及び自家発補給電力は不使用の場合を想定し、事業者独自の割増割引規定がある場合は「調整率」により基本料金を調整すること。</t>
    <rPh sb="2" eb="4">
      <t>ヨビ</t>
    </rPh>
    <rPh sb="4" eb="6">
      <t>デンリョク</t>
    </rPh>
    <rPh sb="6" eb="7">
      <t>オヨ</t>
    </rPh>
    <rPh sb="8" eb="11">
      <t>ジカハツ</t>
    </rPh>
    <rPh sb="11" eb="13">
      <t>ホキュウ</t>
    </rPh>
    <rPh sb="13" eb="15">
      <t>デンリョク</t>
    </rPh>
    <rPh sb="16" eb="19">
      <t>フシヨウ</t>
    </rPh>
    <rPh sb="20" eb="22">
      <t>バアイ</t>
    </rPh>
    <rPh sb="23" eb="25">
      <t>ソウテイ</t>
    </rPh>
    <rPh sb="27" eb="30">
      <t>ジギョウシャ</t>
    </rPh>
    <rPh sb="30" eb="32">
      <t>ドクジ</t>
    </rPh>
    <rPh sb="33" eb="35">
      <t>ワリマシ</t>
    </rPh>
    <rPh sb="35" eb="37">
      <t>ワリビキ</t>
    </rPh>
    <rPh sb="37" eb="39">
      <t>キテイ</t>
    </rPh>
    <rPh sb="42" eb="44">
      <t>バアイ</t>
    </rPh>
    <rPh sb="46" eb="48">
      <t>チョウセイ</t>
    </rPh>
    <rPh sb="48" eb="49">
      <t>リツ</t>
    </rPh>
    <rPh sb="53" eb="55">
      <t>キホン</t>
    </rPh>
    <rPh sb="55" eb="57">
      <t>リョウキン</t>
    </rPh>
    <rPh sb="58" eb="60">
      <t>チョウセイ</t>
    </rPh>
    <phoneticPr fontId="1"/>
  </si>
  <si>
    <t>力率割引額(円)d</t>
    <rPh sb="0" eb="2">
      <t>リキリツ</t>
    </rPh>
    <rPh sb="2" eb="4">
      <t>ワリビキ</t>
    </rPh>
    <rPh sb="4" eb="5">
      <t>ガク</t>
    </rPh>
    <rPh sb="6" eb="7">
      <t>エン</t>
    </rPh>
    <phoneticPr fontId="1"/>
  </si>
  <si>
    <t>最終基本料金(円)c-d
(e)</t>
    <rPh sb="0" eb="2">
      <t>サイシュウ</t>
    </rPh>
    <rPh sb="2" eb="4">
      <t>キホン</t>
    </rPh>
    <rPh sb="4" eb="6">
      <t>リョウキン</t>
    </rPh>
    <rPh sb="7" eb="8">
      <t>エン</t>
    </rPh>
    <phoneticPr fontId="1"/>
  </si>
  <si>
    <t>基本料金単価（円/kW）f</t>
    <rPh sb="0" eb="2">
      <t>キホン</t>
    </rPh>
    <rPh sb="2" eb="4">
      <t>リョウキン</t>
    </rPh>
    <rPh sb="4" eb="6">
      <t>タンカ</t>
    </rPh>
    <rPh sb="7" eb="8">
      <t>エン</t>
    </rPh>
    <phoneticPr fontId="1"/>
  </si>
  <si>
    <t>契約電力（kW）g</t>
    <rPh sb="0" eb="2">
      <t>ケイヤク</t>
    </rPh>
    <rPh sb="2" eb="4">
      <t>デンリョク</t>
    </rPh>
    <phoneticPr fontId="1"/>
  </si>
  <si>
    <t>最終基本料金(円)h×i
(j)</t>
    <rPh sb="0" eb="2">
      <t>サイシュウ</t>
    </rPh>
    <rPh sb="2" eb="4">
      <t>キホン</t>
    </rPh>
    <rPh sb="4" eb="6">
      <t>リョウキン</t>
    </rPh>
    <rPh sb="7" eb="8">
      <t>エン</t>
    </rPh>
    <phoneticPr fontId="1"/>
  </si>
  <si>
    <t>基本料金単価（円/kW）k</t>
    <rPh sb="0" eb="2">
      <t>キホン</t>
    </rPh>
    <rPh sb="2" eb="4">
      <t>リョウキン</t>
    </rPh>
    <rPh sb="4" eb="6">
      <t>タンカ</t>
    </rPh>
    <rPh sb="7" eb="8">
      <t>エン</t>
    </rPh>
    <phoneticPr fontId="1"/>
  </si>
  <si>
    <t>契約電力（kW）l</t>
    <rPh sb="0" eb="2">
      <t>ケイヤク</t>
    </rPh>
    <rPh sb="2" eb="4">
      <t>デンリョク</t>
    </rPh>
    <phoneticPr fontId="1"/>
  </si>
  <si>
    <t>基本料金（円）k×l×12月
(m)</t>
    <rPh sb="0" eb="2">
      <t>キホン</t>
    </rPh>
    <rPh sb="2" eb="4">
      <t>リョウキン</t>
    </rPh>
    <rPh sb="5" eb="6">
      <t>エン</t>
    </rPh>
    <rPh sb="13" eb="14">
      <t>ツキ</t>
    </rPh>
    <phoneticPr fontId="1"/>
  </si>
  <si>
    <t>調整率（%）n</t>
    <rPh sb="0" eb="2">
      <t>チョウセイ</t>
    </rPh>
    <rPh sb="2" eb="3">
      <t>リツ</t>
    </rPh>
    <phoneticPr fontId="1"/>
  </si>
  <si>
    <t>最終基本料金(円)m×n
(o)</t>
    <rPh sb="0" eb="2">
      <t>サイシュウ</t>
    </rPh>
    <rPh sb="2" eb="4">
      <t>キホン</t>
    </rPh>
    <rPh sb="4" eb="6">
      <t>リョウキン</t>
    </rPh>
    <rPh sb="7" eb="8">
      <t>エン</t>
    </rPh>
    <phoneticPr fontId="1"/>
  </si>
  <si>
    <t>基本料金 Ａ（e＋j＋o）</t>
    <rPh sb="0" eb="2">
      <t>キホン</t>
    </rPh>
    <rPh sb="2" eb="4">
      <t>リョウキン</t>
    </rPh>
    <phoneticPr fontId="1"/>
  </si>
  <si>
    <t>４ 各料金の単価は小数点以下第２位まで入力が可能であるが、「基本料金Ａ」「電力量料金Ｂ」算出時には小数点以下を切り捨てること。</t>
    <rPh sb="2" eb="5">
      <t>カクリョウキン</t>
    </rPh>
    <rPh sb="6" eb="8">
      <t>タンカ</t>
    </rPh>
    <rPh sb="9" eb="12">
      <t>ショウスウテン</t>
    </rPh>
    <rPh sb="12" eb="14">
      <t>イカ</t>
    </rPh>
    <rPh sb="14" eb="15">
      <t>ダイ</t>
    </rPh>
    <rPh sb="16" eb="17">
      <t>イ</t>
    </rPh>
    <rPh sb="19" eb="21">
      <t>ニュウリョク</t>
    </rPh>
    <rPh sb="22" eb="24">
      <t>カノウ</t>
    </rPh>
    <rPh sb="30" eb="32">
      <t>キホン</t>
    </rPh>
    <rPh sb="32" eb="34">
      <t>リョウキン</t>
    </rPh>
    <rPh sb="37" eb="39">
      <t>デンリョク</t>
    </rPh>
    <rPh sb="39" eb="40">
      <t>リョウ</t>
    </rPh>
    <rPh sb="40" eb="42">
      <t>リョウキン</t>
    </rPh>
    <rPh sb="44" eb="46">
      <t>サンシュツ</t>
    </rPh>
    <rPh sb="46" eb="47">
      <t>ジ</t>
    </rPh>
    <rPh sb="49" eb="52">
      <t>ショウスウテン</t>
    </rPh>
    <rPh sb="52" eb="54">
      <t>イカ</t>
    </rPh>
    <rPh sb="55" eb="56">
      <t>キ</t>
    </rPh>
    <rPh sb="57" eb="58">
      <t>ス</t>
    </rPh>
    <phoneticPr fontId="1"/>
  </si>
  <si>
    <t>３ 力率による調整割引または割増を採用している事業者は「力率割引額」により最終基本料金を調整すること。なお、力率は100％を保持する想定とする。</t>
    <rPh sb="17" eb="19">
      <t>サイヨウ</t>
    </rPh>
    <rPh sb="23" eb="26">
      <t>ジギョウシャ</t>
    </rPh>
    <rPh sb="28" eb="30">
      <t>リキリツ</t>
    </rPh>
    <rPh sb="30" eb="32">
      <t>ワリビキ</t>
    </rPh>
    <rPh sb="32" eb="33">
      <t>ガク</t>
    </rPh>
    <rPh sb="37" eb="39">
      <t>サイシュウ</t>
    </rPh>
    <rPh sb="39" eb="41">
      <t>キホン</t>
    </rPh>
    <rPh sb="41" eb="43">
      <t>リョウキン</t>
    </rPh>
    <rPh sb="44" eb="46">
      <t>チョウセイ</t>
    </rPh>
    <rPh sb="54" eb="56">
      <t>リキリツ</t>
    </rPh>
    <rPh sb="62" eb="64">
      <t>ホジ</t>
    </rPh>
    <rPh sb="66" eb="68">
      <t>ソウテイ</t>
    </rPh>
    <phoneticPr fontId="1"/>
  </si>
  <si>
    <t>電力量料金単価（円/kW）ﾋﾟｰｸ p</t>
    <rPh sb="0" eb="2">
      <t>デンリョク</t>
    </rPh>
    <rPh sb="2" eb="3">
      <t>リョウ</t>
    </rPh>
    <rPh sb="3" eb="5">
      <t>リョウキン</t>
    </rPh>
    <rPh sb="5" eb="7">
      <t>タンカ</t>
    </rPh>
    <rPh sb="8" eb="9">
      <t>エン</t>
    </rPh>
    <phoneticPr fontId="1"/>
  </si>
  <si>
    <t>電力量料金単価（円/kW）夏季昼間 q</t>
    <rPh sb="0" eb="2">
      <t>デンリョク</t>
    </rPh>
    <rPh sb="2" eb="3">
      <t>リョウ</t>
    </rPh>
    <rPh sb="3" eb="5">
      <t>リョウキン</t>
    </rPh>
    <rPh sb="5" eb="7">
      <t>タンカ</t>
    </rPh>
    <rPh sb="8" eb="9">
      <t>エン</t>
    </rPh>
    <rPh sb="13" eb="15">
      <t>カキ</t>
    </rPh>
    <rPh sb="15" eb="17">
      <t>ヒルマ</t>
    </rPh>
    <phoneticPr fontId="1"/>
  </si>
  <si>
    <t>電力量料金単価（円/kW）他季昼間 r</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</si>
  <si>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s</t>
    <rPh sb="0" eb="2">
      <t>デンリョク</t>
    </rPh>
    <rPh sb="2" eb="3">
      <t>リョウ</t>
    </rPh>
    <rPh sb="3" eb="5">
      <t>リョウキン</t>
    </rPh>
    <rPh sb="5" eb="7">
      <t>タンカ</t>
    </rPh>
    <rPh sb="8" eb="9">
      <t>エン</t>
    </rPh>
    <rPh sb="13" eb="15">
      <t>ヤカン</t>
    </rPh>
    <phoneticPr fontId="1"/>
  </si>
  <si>
    <t>直近使用電力量（kWh）ﾋﾟｰｸ t</t>
    <rPh sb="0" eb="2">
      <t>チョッキン</t>
    </rPh>
    <phoneticPr fontId="1"/>
  </si>
  <si>
    <t>直近使用電力量（kWh）夏季昼間 u</t>
    <rPh sb="0" eb="2">
      <t>チョッキン</t>
    </rPh>
    <phoneticPr fontId="1"/>
  </si>
  <si>
    <t>直近使用電力量（kWh）他季昼間 v</t>
    <rPh sb="0" eb="2">
      <t>チョッキン</t>
    </rPh>
    <phoneticPr fontId="1"/>
  </si>
  <si>
    <t>直近使用電力量（kWh）夜間 w</t>
    <rPh sb="0" eb="2">
      <t>チョッキン</t>
    </rPh>
    <phoneticPr fontId="1"/>
  </si>
  <si>
    <t>電力量料金計（円）
(p×t)+(q×u)+(r×v)+(s×w)</t>
    <rPh sb="0" eb="2">
      <t>デンリョク</t>
    </rPh>
    <rPh sb="2" eb="3">
      <t>リョウ</t>
    </rPh>
    <rPh sb="3" eb="5">
      <t>リョウキン</t>
    </rPh>
    <rPh sb="5" eb="6">
      <t>ケイ</t>
    </rPh>
    <rPh sb="7" eb="8">
      <t>エン</t>
    </rPh>
    <phoneticPr fontId="1"/>
  </si>
  <si>
    <t>入　札　内　訳　書</t>
    <rPh sb="0" eb="1">
      <t>イ</t>
    </rPh>
    <rPh sb="2" eb="3">
      <t>サツ</t>
    </rPh>
    <rPh sb="4" eb="5">
      <t>ナイ</t>
    </rPh>
    <rPh sb="6" eb="7">
      <t>ワケ</t>
    </rPh>
    <rPh sb="8" eb="9">
      <t>ショ</t>
    </rPh>
    <phoneticPr fontId="1"/>
  </si>
  <si>
    <t>いわき市医療センターで使用する電力の供給（長期継続契約）</t>
    <rPh sb="3" eb="4">
      <t>シ</t>
    </rPh>
    <rPh sb="4" eb="6">
      <t>イリョウ</t>
    </rPh>
    <rPh sb="11" eb="13">
      <t>シヨウ</t>
    </rPh>
    <rPh sb="15" eb="17">
      <t>デンリョク</t>
    </rPh>
    <rPh sb="18" eb="20">
      <t>キョウキュウ</t>
    </rPh>
    <rPh sb="21" eb="27">
      <t>チョウキケイゾクケイヤク</t>
    </rPh>
    <phoneticPr fontId="1"/>
  </si>
  <si>
    <t>総合計（税込み）
（１年間）</t>
    <rPh sb="0" eb="1">
      <t>ソウ</t>
    </rPh>
    <rPh sb="1" eb="3">
      <t>ゴウケイ</t>
    </rPh>
    <rPh sb="4" eb="6">
      <t>ゼイコミ</t>
    </rPh>
    <rPh sb="11" eb="13">
      <t>ネンカン</t>
    </rPh>
    <phoneticPr fontId="1"/>
  </si>
  <si>
    <t>①=(A+B)×1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</si>
</sst>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ｋW&quot;"/>
    <numFmt numFmtId="178" formatCode="#,##0_ "/>
    <numFmt numFmtId="179" formatCode="#,##0.00_ "/>
    <numFmt numFmtId="180" formatCode="0.00_ "/>
    <numFmt numFmtId="181" formatCode="#,##0.00;&quot;△ &quot;#,##0.00"/>
  </numFmts>
  <fonts count="23"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1"/>
      <name val="ＭＳ Ｐゴシック"/>
      <family val="3"/>
      <charset val="128"/>
    </font>
    <font>
      <sz val="6"/>
      <name val="ＭＳ 明朝"/>
      <family val="1"/>
      <charset val="128"/>
    </font>
    <font>
      <sz val="14"/>
      <name val="ＭＳ 明朝"/>
      <family val="1"/>
      <charset val="128"/>
    </font>
    <font>
      <sz val="8"/>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u/>
      <sz val="10"/>
      <color theme="1"/>
      <name val="ＭＳ 明朝"/>
      <family val="1"/>
      <charset val="128"/>
    </font>
    <font>
      <sz val="11"/>
      <color theme="1"/>
      <name val="ＭＳ Ｐゴシック"/>
      <family val="2"/>
      <scheme val="minor"/>
    </font>
    <font>
      <sz val="7"/>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right/>
      <top/>
      <bottom style="medium">
        <color indexed="64"/>
      </bottom>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s>
  <cellStyleXfs count="5">
    <xf numFmtId="0" fontId="0" fillId="0" borderId="0"/>
    <xf numFmtId="38" fontId="13" fillId="0" borderId="0" applyFont="0" applyFill="0" applyBorder="0" applyAlignment="0" applyProtection="0"/>
    <xf numFmtId="0" fontId="13" fillId="0" borderId="0"/>
    <xf numFmtId="0" fontId="15" fillId="0" borderId="0"/>
    <xf numFmtId="38" fontId="21" fillId="0" borderId="0" applyFont="0" applyFill="0" applyBorder="0" applyAlignment="0" applyProtection="0">
      <alignment vertical="center"/>
    </xf>
  </cellStyleXfs>
  <cellXfs count="181">
    <xf numFmtId="0" fontId="0" fillId="0" borderId="0" xfId="0"/>
    <xf numFmtId="0" fontId="2" fillId="0" borderId="0" xfId="0" applyFont="1"/>
    <xf numFmtId="0" fontId="2" fillId="0" borderId="0" xfId="0" applyFont="1" applyAlignment="1">
      <alignment vertical="center"/>
    </xf>
    <xf numFmtId="176" fontId="2" fillId="0" borderId="0" xfId="0" applyNumberFormat="1" applyFont="1" applyAlignment="1">
      <alignment horizontal="right"/>
    </xf>
    <xf numFmtId="0" fontId="2" fillId="0" borderId="0" xfId="0" applyFont="1" applyFill="1"/>
    <xf numFmtId="176" fontId="2" fillId="0" borderId="0" xfId="0" applyNumberFormat="1" applyFont="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right"/>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176" fontId="2" fillId="0" borderId="0" xfId="0" applyNumberFormat="1" applyFont="1" applyAlignment="1">
      <alignment horizontal="right" vertical="top" shrinkToFit="1"/>
    </xf>
    <xf numFmtId="0" fontId="2" fillId="0" borderId="0" xfId="0" applyFont="1" applyAlignment="1">
      <alignment horizontal="right" vertical="top" shrinkToFit="1"/>
    </xf>
    <xf numFmtId="176" fontId="2" fillId="0" borderId="0" xfId="0" applyNumberFormat="1" applyFont="1" applyAlignment="1">
      <alignment horizontal="right" vertical="top"/>
    </xf>
    <xf numFmtId="0" fontId="2" fillId="0" borderId="0" xfId="0" applyFont="1" applyAlignment="1">
      <alignment horizontal="right" vertical="top"/>
    </xf>
    <xf numFmtId="0" fontId="8" fillId="0" borderId="0" xfId="0" applyFont="1" applyAlignment="1">
      <alignment horizontal="center" vertical="center"/>
    </xf>
    <xf numFmtId="181" fontId="2" fillId="2" borderId="6" xfId="0" applyNumberFormat="1" applyFont="1" applyFill="1" applyBorder="1" applyAlignment="1">
      <alignment vertical="center" shrinkToFit="1"/>
    </xf>
    <xf numFmtId="176" fontId="2" fillId="0" borderId="13" xfId="0" applyNumberFormat="1" applyFont="1" applyBorder="1" applyAlignment="1">
      <alignment horizontal="center" vertical="center" shrinkToFit="1"/>
    </xf>
    <xf numFmtId="181" fontId="2" fillId="0" borderId="11" xfId="0" applyNumberFormat="1" applyFont="1" applyBorder="1" applyAlignment="1">
      <alignment horizontal="right" vertical="center" shrinkToFit="1"/>
    </xf>
    <xf numFmtId="0" fontId="3" fillId="0" borderId="16" xfId="0" applyFont="1" applyBorder="1" applyAlignment="1">
      <alignment horizontal="center" vertical="center" shrinkToFit="1"/>
    </xf>
    <xf numFmtId="0" fontId="2" fillId="0" borderId="0" xfId="0" applyFont="1" applyAlignment="1">
      <alignment horizontal="center"/>
    </xf>
    <xf numFmtId="0" fontId="2" fillId="0" borderId="0" xfId="0" applyFont="1" applyAlignment="1">
      <alignment horizontal="center"/>
    </xf>
    <xf numFmtId="0" fontId="7" fillId="0" borderId="0" xfId="0" applyFont="1" applyAlignment="1">
      <alignment horizontal="right"/>
    </xf>
    <xf numFmtId="176" fontId="7" fillId="0" borderId="0" xfId="0" applyNumberFormat="1" applyFont="1" applyAlignment="1">
      <alignment horizontal="center" vertical="center" shrinkToFit="1"/>
    </xf>
    <xf numFmtId="176" fontId="7" fillId="0" borderId="0" xfId="0" applyNumberFormat="1" applyFont="1" applyAlignment="1">
      <alignment horizontal="right"/>
    </xf>
    <xf numFmtId="0" fontId="7" fillId="0" borderId="0" xfId="0" applyFont="1" applyAlignment="1">
      <alignment horizontal="left"/>
    </xf>
    <xf numFmtId="176" fontId="7" fillId="0" borderId="0" xfId="0" applyNumberFormat="1" applyFont="1" applyAlignment="1">
      <alignment horizontal="left"/>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0" xfId="0" applyFont="1" applyFill="1" applyAlignment="1">
      <alignment horizontal="center" vertical="center"/>
    </xf>
    <xf numFmtId="0" fontId="2" fillId="0" borderId="0" xfId="0" applyFont="1" applyFill="1" applyAlignment="1">
      <alignment horizontal="center"/>
    </xf>
    <xf numFmtId="0" fontId="5" fillId="0" borderId="0" xfId="0" applyFont="1" applyFill="1" applyAlignment="1">
      <alignment vertical="top"/>
    </xf>
    <xf numFmtId="0" fontId="12" fillId="0" borderId="0" xfId="0" applyFont="1" applyAlignment="1">
      <alignment horizontal="center"/>
    </xf>
    <xf numFmtId="0" fontId="4" fillId="0" borderId="0" xfId="0" applyFont="1" applyBorder="1" applyAlignment="1">
      <alignment horizontal="center" vertical="center" shrinkToFit="1"/>
    </xf>
    <xf numFmtId="179" fontId="3" fillId="0" borderId="0" xfId="0" applyNumberFormat="1" applyFont="1" applyBorder="1" applyAlignment="1">
      <alignment horizontal="center" shrinkToFit="1"/>
    </xf>
    <xf numFmtId="178" fontId="2" fillId="0" borderId="0" xfId="0" applyNumberFormat="1" applyFont="1" applyBorder="1" applyAlignment="1">
      <alignment shrinkToFit="1"/>
    </xf>
    <xf numFmtId="0" fontId="16" fillId="0" borderId="17" xfId="0" applyFont="1" applyBorder="1" applyAlignment="1">
      <alignment horizontal="left" vertical="center" shrinkToFit="1"/>
    </xf>
    <xf numFmtId="0" fontId="16" fillId="0" borderId="18" xfId="0" applyFont="1" applyBorder="1" applyAlignment="1">
      <alignment horizontal="left" vertical="center" shrinkToFit="1"/>
    </xf>
    <xf numFmtId="177" fontId="16" fillId="0" borderId="18" xfId="0" applyNumberFormat="1" applyFont="1" applyBorder="1" applyAlignment="1">
      <alignment horizontal="left" vertical="center" shrinkToFit="1"/>
    </xf>
    <xf numFmtId="178" fontId="2" fillId="0" borderId="0" xfId="0" applyNumberFormat="1" applyFont="1" applyBorder="1"/>
    <xf numFmtId="181" fontId="2" fillId="0" borderId="48" xfId="0" applyNumberFormat="1" applyFont="1" applyBorder="1"/>
    <xf numFmtId="177" fontId="16" fillId="0" borderId="20" xfId="0" applyNumberFormat="1" applyFont="1" applyBorder="1" applyAlignment="1">
      <alignment horizontal="left" vertical="center" shrinkToFit="1"/>
    </xf>
    <xf numFmtId="181" fontId="2" fillId="0" borderId="47" xfId="0" applyNumberFormat="1" applyFont="1" applyBorder="1"/>
    <xf numFmtId="0" fontId="16" fillId="0" borderId="19" xfId="0" applyFont="1" applyBorder="1" applyAlignment="1">
      <alignment horizontal="left" vertical="center" shrinkToFit="1"/>
    </xf>
    <xf numFmtId="0" fontId="19" fillId="0" borderId="50" xfId="0" applyFont="1" applyFill="1" applyBorder="1" applyAlignment="1">
      <alignment horizontal="left" vertical="center"/>
    </xf>
    <xf numFmtId="0" fontId="4" fillId="0" borderId="51" xfId="0" applyFont="1" applyBorder="1" applyAlignment="1">
      <alignment horizontal="center" vertical="center" shrinkToFit="1"/>
    </xf>
    <xf numFmtId="179" fontId="3" fillId="0" borderId="51" xfId="0" applyNumberFormat="1" applyFont="1" applyBorder="1" applyAlignment="1">
      <alignment horizontal="center" shrinkToFit="1"/>
    </xf>
    <xf numFmtId="179" fontId="3" fillId="0" borderId="52" xfId="0" applyNumberFormat="1" applyFont="1" applyBorder="1" applyAlignment="1">
      <alignment horizontal="center" shrinkToFit="1"/>
    </xf>
    <xf numFmtId="0" fontId="19" fillId="0" borderId="53" xfId="0" applyFont="1" applyFill="1" applyBorder="1" applyAlignment="1">
      <alignment horizontal="left" vertical="center"/>
    </xf>
    <xf numFmtId="179" fontId="3" fillId="0" borderId="54" xfId="0" applyNumberFormat="1" applyFont="1" applyBorder="1" applyAlignment="1">
      <alignment horizontal="center" shrinkToFit="1"/>
    </xf>
    <xf numFmtId="0" fontId="2" fillId="0" borderId="0" xfId="0" applyFont="1" applyBorder="1"/>
    <xf numFmtId="0" fontId="2" fillId="0" borderId="0" xfId="0" applyFont="1" applyBorder="1" applyAlignment="1">
      <alignment horizontal="center"/>
    </xf>
    <xf numFmtId="0" fontId="2" fillId="0" borderId="54" xfId="0" applyFont="1" applyBorder="1" applyAlignment="1">
      <alignment horizontal="center"/>
    </xf>
    <xf numFmtId="0" fontId="19" fillId="0" borderId="55" xfId="0" applyFont="1" applyFill="1" applyBorder="1" applyAlignment="1">
      <alignment vertical="center"/>
    </xf>
    <xf numFmtId="0" fontId="2" fillId="0" borderId="56" xfId="0" applyFont="1" applyBorder="1"/>
    <xf numFmtId="0" fontId="2" fillId="0" borderId="56" xfId="0" applyFont="1" applyBorder="1" applyAlignment="1">
      <alignment horizontal="center"/>
    </xf>
    <xf numFmtId="0" fontId="2" fillId="0" borderId="57" xfId="0" applyFont="1" applyBorder="1" applyAlignment="1">
      <alignment horizontal="center"/>
    </xf>
    <xf numFmtId="181" fontId="2" fillId="2" borderId="8" xfId="0" applyNumberFormat="1" applyFont="1" applyFill="1" applyBorder="1" applyAlignment="1">
      <alignment horizontal="right" vertical="center" shrinkToFit="1"/>
    </xf>
    <xf numFmtId="181" fontId="2" fillId="2" borderId="4" xfId="0" applyNumberFormat="1" applyFont="1" applyFill="1" applyBorder="1" applyAlignment="1">
      <alignment horizontal="right" vertical="center" shrinkToFit="1"/>
    </xf>
    <xf numFmtId="181" fontId="2" fillId="2" borderId="10" xfId="0" applyNumberFormat="1" applyFont="1" applyFill="1" applyBorder="1" applyAlignment="1">
      <alignment horizontal="right" vertical="center" shrinkToFit="1"/>
    </xf>
    <xf numFmtId="181" fontId="2" fillId="2" borderId="11" xfId="0" applyNumberFormat="1" applyFont="1" applyFill="1" applyBorder="1" applyAlignment="1">
      <alignment horizontal="right" vertical="center" shrinkToFit="1"/>
    </xf>
    <xf numFmtId="178" fontId="2" fillId="0" borderId="19" xfId="0" applyNumberFormat="1" applyFont="1" applyBorder="1" applyAlignment="1">
      <alignment shrinkToFit="1"/>
    </xf>
    <xf numFmtId="178" fontId="2" fillId="0" borderId="17" xfId="0" applyNumberFormat="1" applyFont="1" applyBorder="1" applyAlignment="1">
      <alignment horizontal="center" shrinkToFit="1"/>
    </xf>
    <xf numFmtId="0" fontId="7" fillId="0" borderId="0" xfId="0" applyFont="1" applyAlignment="1">
      <alignment horizontal="center" vertical="center" shrinkToFit="1"/>
    </xf>
    <xf numFmtId="0" fontId="7" fillId="0" borderId="0" xfId="0" applyFont="1" applyAlignment="1">
      <alignment horizontal="right" shrinkToFit="1"/>
    </xf>
    <xf numFmtId="176" fontId="7" fillId="0" borderId="0" xfId="0" applyNumberFormat="1" applyFont="1" applyAlignment="1">
      <alignment vertical="center" shrinkToFit="1"/>
    </xf>
    <xf numFmtId="178" fontId="18" fillId="0" borderId="17" xfId="0" applyNumberFormat="1" applyFont="1" applyBorder="1" applyAlignment="1">
      <alignment horizontal="center" shrinkToFit="1"/>
    </xf>
    <xf numFmtId="0" fontId="2" fillId="0" borderId="45" xfId="0" applyFont="1" applyBorder="1" applyAlignment="1">
      <alignment horizontal="center" vertical="center"/>
    </xf>
    <xf numFmtId="176" fontId="2" fillId="0" borderId="14" xfId="0" applyNumberFormat="1" applyFont="1" applyBorder="1" applyAlignment="1">
      <alignment horizontal="center" vertical="center" shrinkToFit="1"/>
    </xf>
    <xf numFmtId="181" fontId="2" fillId="2" borderId="9" xfId="0" applyNumberFormat="1" applyFont="1" applyFill="1" applyBorder="1" applyAlignment="1">
      <alignment horizontal="right" vertical="center" shrinkToFit="1"/>
    </xf>
    <xf numFmtId="181" fontId="2" fillId="2" borderId="12" xfId="0" applyNumberFormat="1" applyFont="1" applyFill="1" applyBorder="1" applyAlignment="1">
      <alignment horizontal="right" vertical="center" shrinkToFit="1"/>
    </xf>
    <xf numFmtId="181" fontId="2" fillId="0" borderId="59" xfId="0" applyNumberFormat="1" applyFont="1" applyBorder="1" applyAlignment="1">
      <alignment horizontal="right" vertical="center" shrinkToFit="1"/>
    </xf>
    <xf numFmtId="181" fontId="2" fillId="0" borderId="10" xfId="0" applyNumberFormat="1" applyFont="1" applyBorder="1" applyAlignment="1">
      <alignment horizontal="right" vertical="center" shrinkToFit="1"/>
    </xf>
    <xf numFmtId="181" fontId="2" fillId="0" borderId="12" xfId="0" applyNumberFormat="1" applyFont="1" applyBorder="1" applyAlignment="1">
      <alignment horizontal="right" vertical="center" shrinkToFit="1"/>
    </xf>
    <xf numFmtId="0" fontId="2" fillId="0" borderId="65" xfId="0" applyFont="1" applyFill="1" applyBorder="1" applyAlignment="1">
      <alignment horizontal="center" vertical="center"/>
    </xf>
    <xf numFmtId="176" fontId="2" fillId="0" borderId="66" xfId="0" applyNumberFormat="1" applyFont="1" applyBorder="1"/>
    <xf numFmtId="181" fontId="2" fillId="0" borderId="66" xfId="0" applyNumberFormat="1" applyFont="1" applyBorder="1"/>
    <xf numFmtId="181" fontId="2" fillId="0" borderId="67" xfId="0" applyNumberFormat="1" applyFont="1" applyBorder="1"/>
    <xf numFmtId="181" fontId="2" fillId="0" borderId="58" xfId="0" applyNumberFormat="1" applyFont="1" applyBorder="1" applyAlignment="1">
      <alignment horizontal="right" vertical="center" shrinkToFit="1"/>
    </xf>
    <xf numFmtId="181" fontId="2" fillId="0" borderId="61" xfId="0" applyNumberFormat="1" applyFont="1" applyBorder="1" applyAlignment="1">
      <alignment horizontal="right" vertical="center" shrinkToFit="1"/>
    </xf>
    <xf numFmtId="181" fontId="2" fillId="0" borderId="62" xfId="0" applyNumberFormat="1" applyFont="1" applyBorder="1" applyAlignment="1">
      <alignment horizontal="right" vertical="center" shrinkToFit="1"/>
    </xf>
    <xf numFmtId="181" fontId="2" fillId="0" borderId="63" xfId="0" applyNumberFormat="1" applyFont="1" applyBorder="1" applyAlignment="1">
      <alignment horizontal="right" vertical="center" shrinkToFit="1"/>
    </xf>
    <xf numFmtId="181" fontId="2" fillId="0" borderId="64" xfId="0" applyNumberFormat="1" applyFont="1" applyBorder="1" applyAlignment="1">
      <alignment horizontal="right" vertical="center" shrinkToFit="1"/>
    </xf>
    <xf numFmtId="0" fontId="17" fillId="0" borderId="0" xfId="0" applyFont="1"/>
    <xf numFmtId="0" fontId="17" fillId="0" borderId="0" xfId="0" applyFont="1" applyFill="1"/>
    <xf numFmtId="0" fontId="17" fillId="0" borderId="0" xfId="0" applyFont="1" applyAlignment="1">
      <alignment horizontal="center"/>
    </xf>
    <xf numFmtId="176" fontId="17" fillId="0" borderId="0" xfId="0" applyNumberFormat="1" applyFont="1" applyAlignment="1">
      <alignment horizontal="right" vertical="center" shrinkToFit="1"/>
    </xf>
    <xf numFmtId="0" fontId="17" fillId="0" borderId="0" xfId="0" applyFont="1" applyAlignment="1">
      <alignment horizontal="right" vertical="center" shrinkToFit="1"/>
    </xf>
    <xf numFmtId="176" fontId="17" fillId="0" borderId="0" xfId="0" applyNumberFormat="1" applyFont="1" applyAlignment="1">
      <alignment horizontal="right"/>
    </xf>
    <xf numFmtId="0" fontId="17" fillId="0" borderId="0" xfId="0" applyFont="1" applyAlignment="1">
      <alignment horizontal="right"/>
    </xf>
    <xf numFmtId="0" fontId="7" fillId="0" borderId="0" xfId="0" applyFont="1"/>
    <xf numFmtId="0" fontId="14" fillId="0" borderId="8" xfId="0" applyFont="1" applyBorder="1" applyAlignment="1">
      <alignment horizontal="center" vertical="center" wrapText="1" shrinkToFit="1"/>
    </xf>
    <xf numFmtId="0" fontId="18" fillId="0" borderId="8" xfId="0" applyFont="1" applyBorder="1" applyAlignment="1">
      <alignment horizontal="center" vertical="center"/>
    </xf>
    <xf numFmtId="0" fontId="22" fillId="0" borderId="10" xfId="0" applyFont="1" applyBorder="1" applyAlignment="1">
      <alignment horizontal="center" vertical="center" wrapText="1"/>
    </xf>
    <xf numFmtId="177" fontId="16" fillId="0" borderId="43" xfId="0" applyNumberFormat="1" applyFont="1" applyBorder="1" applyAlignment="1">
      <alignment horizontal="center" vertical="center" wrapText="1" shrinkToFit="1"/>
    </xf>
    <xf numFmtId="0" fontId="14" fillId="0" borderId="69" xfId="0" applyFont="1" applyBorder="1" applyAlignment="1">
      <alignment horizontal="center" vertical="center" wrapText="1" shrinkToFit="1"/>
    </xf>
    <xf numFmtId="0" fontId="18" fillId="0" borderId="70" xfId="0" applyFont="1" applyBorder="1" applyAlignment="1">
      <alignment horizontal="center" vertical="center"/>
    </xf>
    <xf numFmtId="181" fontId="2" fillId="2" borderId="4" xfId="0" applyNumberFormat="1" applyFont="1" applyFill="1" applyBorder="1" applyAlignment="1">
      <alignment horizontal="right"/>
    </xf>
    <xf numFmtId="181" fontId="2" fillId="0" borderId="63" xfId="0" applyNumberFormat="1" applyFont="1" applyFill="1" applyBorder="1" applyAlignment="1">
      <alignment vertical="center" shrinkToFit="1"/>
    </xf>
    <xf numFmtId="181" fontId="2" fillId="0" borderId="58" xfId="0" applyNumberFormat="1" applyFont="1" applyFill="1" applyBorder="1" applyAlignment="1">
      <alignment vertical="center" shrinkToFit="1"/>
    </xf>
    <xf numFmtId="176" fontId="2" fillId="0" borderId="64" xfId="0" applyNumberFormat="1" applyFont="1" applyFill="1" applyBorder="1" applyAlignment="1">
      <alignment horizontal="right" vertical="center" shrinkToFit="1"/>
    </xf>
    <xf numFmtId="176" fontId="2" fillId="0" borderId="59" xfId="0" applyNumberFormat="1" applyFont="1" applyFill="1" applyBorder="1" applyAlignment="1">
      <alignment horizontal="right" vertical="center" shrinkToFit="1"/>
    </xf>
    <xf numFmtId="176" fontId="2" fillId="0" borderId="59" xfId="0" applyNumberFormat="1" applyFont="1" applyFill="1" applyBorder="1" applyAlignment="1">
      <alignment horizontal="right"/>
    </xf>
    <xf numFmtId="176" fontId="2" fillId="0" borderId="59" xfId="0" applyNumberFormat="1" applyFont="1" applyFill="1" applyBorder="1" applyAlignment="1">
      <alignment horizontal="right" vertical="center"/>
    </xf>
    <xf numFmtId="181" fontId="2" fillId="0" borderId="59" xfId="0" applyNumberFormat="1" applyFont="1" applyFill="1" applyBorder="1" applyAlignment="1">
      <alignment horizontal="right" vertical="center" shrinkToFit="1"/>
    </xf>
    <xf numFmtId="181" fontId="2" fillId="0" borderId="61" xfId="0" applyNumberFormat="1" applyFont="1" applyFill="1" applyBorder="1" applyAlignment="1">
      <alignment vertical="center" shrinkToFit="1"/>
    </xf>
    <xf numFmtId="176" fontId="2" fillId="0" borderId="62" xfId="0" applyNumberFormat="1" applyFont="1" applyFill="1" applyBorder="1" applyAlignment="1">
      <alignment horizontal="right"/>
    </xf>
    <xf numFmtId="176" fontId="2" fillId="0" borderId="8"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6"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3" borderId="43" xfId="0" applyNumberFormat="1" applyFont="1" applyFill="1" applyBorder="1"/>
    <xf numFmtId="178" fontId="2" fillId="3" borderId="19" xfId="0" applyNumberFormat="1" applyFont="1" applyFill="1" applyBorder="1" applyAlignment="1">
      <alignment shrinkToFit="1"/>
    </xf>
    <xf numFmtId="176" fontId="7" fillId="0" borderId="0" xfId="0" applyNumberFormat="1" applyFont="1" applyAlignment="1">
      <alignment horizontal="left" shrinkToFit="1"/>
    </xf>
    <xf numFmtId="176" fontId="10" fillId="0" borderId="0" xfId="0" applyNumberFormat="1" applyFont="1" applyBorder="1" applyAlignment="1">
      <alignment shrinkToFit="1"/>
    </xf>
    <xf numFmtId="0" fontId="7" fillId="0" borderId="0" xfId="0" applyFont="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77" fontId="3" fillId="0" borderId="25" xfId="0" applyNumberFormat="1" applyFont="1" applyBorder="1" applyAlignment="1">
      <alignment horizontal="center"/>
    </xf>
    <xf numFmtId="177" fontId="3" fillId="0" borderId="26" xfId="0" applyNumberFormat="1" applyFont="1" applyBorder="1" applyAlignment="1">
      <alignment horizontal="center"/>
    </xf>
    <xf numFmtId="177" fontId="3" fillId="0" borderId="48" xfId="0" applyNumberFormat="1" applyFont="1" applyBorder="1" applyAlignment="1">
      <alignment horizontal="center"/>
    </xf>
    <xf numFmtId="179" fontId="3" fillId="0" borderId="25" xfId="0" applyNumberFormat="1" applyFont="1" applyFill="1" applyBorder="1" applyAlignment="1">
      <alignment horizontal="center" shrinkToFit="1"/>
    </xf>
    <xf numFmtId="179" fontId="3" fillId="0" borderId="26" xfId="0" applyNumberFormat="1" applyFont="1" applyFill="1" applyBorder="1" applyAlignment="1">
      <alignment horizontal="center" shrinkToFit="1"/>
    </xf>
    <xf numFmtId="179" fontId="3" fillId="0" borderId="48" xfId="0" applyNumberFormat="1" applyFont="1" applyFill="1" applyBorder="1" applyAlignment="1">
      <alignment horizontal="center" shrinkToFit="1"/>
    </xf>
    <xf numFmtId="38" fontId="2" fillId="3" borderId="23" xfId="4" applyFont="1" applyFill="1" applyBorder="1" applyAlignment="1">
      <alignment horizontal="center"/>
    </xf>
    <xf numFmtId="38" fontId="2" fillId="3" borderId="24" xfId="4" applyFont="1" applyFill="1" applyBorder="1" applyAlignment="1">
      <alignment horizontal="center"/>
    </xf>
    <xf numFmtId="38" fontId="2" fillId="3" borderId="43" xfId="4"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48" xfId="0" applyFont="1" applyFill="1" applyBorder="1" applyAlignment="1">
      <alignment horizontal="center"/>
    </xf>
    <xf numFmtId="176" fontId="7" fillId="0" borderId="0" xfId="0" applyNumberFormat="1" applyFont="1" applyBorder="1" applyAlignment="1">
      <alignment horizontal="left" vertical="center"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7" fillId="0" borderId="0" xfId="0" applyFont="1" applyAlignment="1">
      <alignment horizontal="center" vertical="center" shrinkToFit="1"/>
    </xf>
    <xf numFmtId="178" fontId="10" fillId="0" borderId="21" xfId="0" applyNumberFormat="1" applyFont="1" applyBorder="1" applyAlignment="1"/>
    <xf numFmtId="178" fontId="10" fillId="0" borderId="22" xfId="0" applyNumberFormat="1" applyFont="1" applyBorder="1" applyAlignment="1"/>
    <xf numFmtId="178" fontId="11" fillId="0" borderId="21" xfId="0" applyNumberFormat="1" applyFont="1" applyBorder="1" applyAlignment="1">
      <alignment shrinkToFit="1"/>
    </xf>
    <xf numFmtId="178" fontId="11" fillId="0" borderId="22" xfId="0" applyNumberFormat="1" applyFont="1" applyBorder="1" applyAlignment="1">
      <alignment shrinkToFit="1"/>
    </xf>
    <xf numFmtId="180" fontId="3" fillId="2" borderId="27" xfId="0" applyNumberFormat="1" applyFont="1" applyFill="1" applyBorder="1" applyAlignment="1">
      <alignment horizontal="center" vertical="center" shrinkToFit="1"/>
    </xf>
    <xf numFmtId="180" fontId="3" fillId="2" borderId="36" xfId="0" applyNumberFormat="1" applyFont="1" applyFill="1" applyBorder="1" applyAlignment="1">
      <alignment horizontal="center" vertical="center" shrinkToFit="1"/>
    </xf>
    <xf numFmtId="180" fontId="3" fillId="2" borderId="68" xfId="0" applyNumberFormat="1"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176" fontId="7" fillId="0" borderId="60" xfId="0" applyNumberFormat="1" applyFont="1" applyBorder="1" applyAlignment="1">
      <alignment horizontal="center" vertical="center" shrinkToFit="1"/>
    </xf>
    <xf numFmtId="176" fontId="10" fillId="0" borderId="21" xfId="0" applyNumberFormat="1" applyFont="1" applyBorder="1" applyAlignment="1">
      <alignment horizontal="center" shrinkToFit="1"/>
    </xf>
    <xf numFmtId="176" fontId="10" fillId="0" borderId="22" xfId="0" applyNumberFormat="1" applyFont="1" applyBorder="1" applyAlignment="1">
      <alignment horizontal="center" shrinkToFit="1"/>
    </xf>
    <xf numFmtId="176" fontId="7" fillId="0" borderId="15"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176" fontId="7" fillId="0" borderId="27" xfId="0" applyNumberFormat="1"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2" fillId="0" borderId="33" xfId="0" applyFont="1" applyBorder="1" applyAlignment="1">
      <alignment horizontal="left" vertical="center" wrapText="1" shrinkToFit="1"/>
    </xf>
    <xf numFmtId="0" fontId="2" fillId="0" borderId="34" xfId="0" applyFont="1" applyBorder="1" applyAlignment="1">
      <alignment horizontal="left" vertical="center" wrapText="1" shrinkToFit="1"/>
    </xf>
    <xf numFmtId="0" fontId="2" fillId="0" borderId="31"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29" xfId="0" applyFont="1" applyBorder="1" applyAlignment="1">
      <alignment horizontal="left" vertical="center" wrapText="1" shrinkToFit="1"/>
    </xf>
    <xf numFmtId="38" fontId="2" fillId="2" borderId="25" xfId="4" applyFont="1" applyFill="1" applyBorder="1" applyAlignment="1">
      <alignment horizontal="center"/>
    </xf>
    <xf numFmtId="38" fontId="2" fillId="2" borderId="26" xfId="4" applyFont="1" applyFill="1" applyBorder="1" applyAlignment="1">
      <alignment horizontal="center"/>
    </xf>
    <xf numFmtId="38" fontId="2" fillId="2" borderId="48" xfId="4" applyFont="1" applyFill="1" applyBorder="1" applyAlignment="1">
      <alignment horizontal="center"/>
    </xf>
    <xf numFmtId="178" fontId="2" fillId="3" borderId="23" xfId="0" applyNumberFormat="1" applyFont="1" applyFill="1" applyBorder="1" applyAlignment="1">
      <alignment horizontal="center"/>
    </xf>
    <xf numFmtId="178" fontId="2" fillId="3" borderId="24" xfId="0" applyNumberFormat="1" applyFont="1" applyFill="1" applyBorder="1" applyAlignment="1">
      <alignment horizontal="center"/>
    </xf>
    <xf numFmtId="178" fontId="2" fillId="3" borderId="43" xfId="0" applyNumberFormat="1" applyFont="1" applyFill="1" applyBorder="1" applyAlignment="1">
      <alignment horizontal="center"/>
    </xf>
    <xf numFmtId="0" fontId="12" fillId="0" borderId="0" xfId="0" applyFont="1" applyAlignment="1">
      <alignment horizontal="center"/>
    </xf>
    <xf numFmtId="179" fontId="3" fillId="0" borderId="28" xfId="0" applyNumberFormat="1" applyFont="1" applyFill="1" applyBorder="1" applyAlignment="1">
      <alignment horizontal="center" shrinkToFit="1"/>
    </xf>
    <xf numFmtId="179" fontId="3" fillId="0" borderId="46" xfId="0" applyNumberFormat="1" applyFont="1" applyFill="1" applyBorder="1" applyAlignment="1">
      <alignment horizontal="center" shrinkToFit="1"/>
    </xf>
    <xf numFmtId="0" fontId="7" fillId="0" borderId="0" xfId="0" applyFont="1" applyBorder="1" applyAlignment="1">
      <alignment horizontal="center" vertical="center"/>
    </xf>
    <xf numFmtId="0" fontId="6" fillId="0" borderId="0" xfId="0" applyFont="1" applyBorder="1" applyAlignment="1">
      <alignment horizontal="center" vertical="center"/>
    </xf>
  </cellXfs>
  <cellStyles count="5">
    <cellStyle name="桁区切り" xfId="4" builtinId="6"/>
    <cellStyle name="桁区切り 2" xfId="1" xr:uid="{00000000-0005-0000-0000-000001000000}"/>
    <cellStyle name="標準" xfId="0" builtinId="0"/>
    <cellStyle name="標準 2" xfId="2" xr:uid="{00000000-0005-0000-0000-000003000000}"/>
    <cellStyle name="未定義"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W43"/>
  <sheetViews>
    <sheetView tabSelected="1" view="pageBreakPreview" topLeftCell="A9" zoomScaleNormal="100" zoomScaleSheetLayoutView="100" workbookViewId="0">
      <selection activeCell="Q25" sqref="Q25"/>
    </sheetView>
  </sheetViews>
  <sheetFormatPr defaultColWidth="9" defaultRowHeight="12.5" x14ac:dyDescent="0.2"/>
  <cols>
    <col min="1" max="1" width="1.08984375" style="1" customWidth="1"/>
    <col min="2" max="2" width="5.36328125" style="1" customWidth="1"/>
    <col min="3" max="3" width="9.36328125" style="4" customWidth="1"/>
    <col min="4" max="4" width="16.1796875" style="1" customWidth="1"/>
    <col min="5" max="5" width="7.6328125" style="20" customWidth="1"/>
    <col min="6" max="6" width="9.6328125" style="21" customWidth="1"/>
    <col min="7" max="7" width="8.90625" style="21" customWidth="1"/>
    <col min="8" max="8" width="2.81640625" style="21" customWidth="1"/>
    <col min="9" max="9" width="28.6328125" style="20" bestFit="1" customWidth="1"/>
    <col min="10" max="10" width="8.6328125" style="5" customWidth="1"/>
    <col min="11" max="11" width="8.6328125" style="6" customWidth="1"/>
    <col min="12" max="14" width="8.6328125" style="3" customWidth="1"/>
    <col min="15" max="21" width="8.6328125" style="7" customWidth="1"/>
    <col min="22" max="22" width="14.81640625" style="1" customWidth="1"/>
    <col min="23" max="23" width="15.81640625" style="1" customWidth="1"/>
    <col min="24" max="16384" width="9" style="1"/>
  </cols>
  <sheetData>
    <row r="1" spans="1:23" x14ac:dyDescent="0.2">
      <c r="V1" s="3"/>
    </row>
    <row r="2" spans="1:23" ht="16.5" x14ac:dyDescent="0.2">
      <c r="A2" s="116" t="s">
        <v>71</v>
      </c>
      <c r="B2" s="116"/>
      <c r="C2" s="116"/>
      <c r="D2" s="116"/>
      <c r="E2" s="116"/>
      <c r="F2" s="116"/>
      <c r="G2" s="116"/>
      <c r="H2" s="116"/>
      <c r="I2" s="116"/>
      <c r="J2" s="116"/>
      <c r="K2" s="116"/>
      <c r="L2" s="116"/>
      <c r="M2" s="116"/>
      <c r="N2" s="116"/>
      <c r="O2" s="116"/>
      <c r="P2" s="116"/>
      <c r="Q2" s="116"/>
      <c r="R2" s="116"/>
      <c r="S2" s="116"/>
      <c r="T2" s="116"/>
      <c r="U2" s="116"/>
      <c r="V2" s="116"/>
      <c r="W2" s="116"/>
    </row>
    <row r="3" spans="1:23" ht="16.5" x14ac:dyDescent="0.2">
      <c r="A3" s="15"/>
      <c r="B3" s="15"/>
      <c r="C3" s="29"/>
      <c r="D3" s="15"/>
      <c r="E3" s="15"/>
      <c r="F3" s="15"/>
      <c r="G3" s="15"/>
      <c r="H3" s="15"/>
      <c r="I3" s="15"/>
      <c r="J3" s="15"/>
      <c r="K3" s="15"/>
      <c r="L3" s="15"/>
      <c r="M3" s="15"/>
      <c r="N3" s="15"/>
      <c r="O3" s="15"/>
      <c r="P3" s="15"/>
      <c r="Q3" s="15"/>
      <c r="R3" s="15"/>
      <c r="S3" s="15"/>
      <c r="T3" s="15"/>
      <c r="U3" s="15"/>
      <c r="V3" s="15"/>
      <c r="W3" s="15"/>
    </row>
    <row r="4" spans="1:23" ht="24" customHeight="1" x14ac:dyDescent="0.2">
      <c r="B4" s="117" t="s">
        <v>9</v>
      </c>
      <c r="C4" s="118"/>
      <c r="D4" s="119"/>
      <c r="E4" s="120"/>
      <c r="F4" s="120"/>
      <c r="G4" s="120"/>
      <c r="H4" s="120"/>
      <c r="I4" s="120"/>
      <c r="J4" s="120"/>
      <c r="K4" s="120"/>
      <c r="L4" s="120"/>
      <c r="M4" s="120"/>
    </row>
    <row r="5" spans="1:23" ht="24" customHeight="1" x14ac:dyDescent="0.2">
      <c r="B5" s="117" t="s">
        <v>10</v>
      </c>
      <c r="C5" s="118"/>
      <c r="D5" s="119"/>
      <c r="E5" s="121" t="s">
        <v>72</v>
      </c>
      <c r="F5" s="121"/>
      <c r="G5" s="121"/>
      <c r="H5" s="121"/>
      <c r="I5" s="121"/>
      <c r="J5" s="121"/>
      <c r="K5" s="121"/>
      <c r="L5" s="121"/>
      <c r="M5" s="121"/>
    </row>
    <row r="6" spans="1:23" x14ac:dyDescent="0.2">
      <c r="B6" s="20"/>
      <c r="C6" s="30"/>
      <c r="D6" s="20"/>
      <c r="E6" s="1"/>
      <c r="F6" s="1"/>
      <c r="G6" s="1"/>
      <c r="H6" s="1"/>
    </row>
    <row r="7" spans="1:23" ht="14" x14ac:dyDescent="0.2">
      <c r="B7" s="90" t="s">
        <v>19</v>
      </c>
      <c r="D7" s="21"/>
      <c r="E7" s="1"/>
      <c r="F7" s="1"/>
      <c r="G7" s="1"/>
      <c r="H7" s="1"/>
      <c r="I7" s="21"/>
    </row>
    <row r="8" spans="1:23" s="83" customFormat="1" ht="18" customHeight="1" x14ac:dyDescent="0.2">
      <c r="B8" s="83" t="s">
        <v>40</v>
      </c>
      <c r="C8" s="84"/>
      <c r="D8" s="85"/>
      <c r="I8" s="85"/>
      <c r="J8" s="86"/>
      <c r="K8" s="87"/>
      <c r="L8" s="88"/>
      <c r="M8" s="88"/>
      <c r="N8" s="88"/>
      <c r="O8" s="89"/>
      <c r="P8" s="89"/>
      <c r="Q8" s="89"/>
      <c r="R8" s="89"/>
      <c r="S8" s="89"/>
      <c r="T8" s="89"/>
      <c r="U8" s="89"/>
    </row>
    <row r="9" spans="1:23" s="83" customFormat="1" ht="18" customHeight="1" x14ac:dyDescent="0.2">
      <c r="B9" s="83" t="s">
        <v>20</v>
      </c>
      <c r="C9" s="84"/>
      <c r="D9" s="85"/>
      <c r="I9" s="85"/>
      <c r="J9" s="86"/>
      <c r="K9" s="87"/>
      <c r="L9" s="88"/>
      <c r="M9" s="88"/>
      <c r="N9" s="88"/>
      <c r="O9" s="89"/>
      <c r="P9" s="89"/>
      <c r="Q9" s="89"/>
      <c r="R9" s="89"/>
      <c r="S9" s="89"/>
      <c r="T9" s="89"/>
      <c r="U9" s="89"/>
    </row>
    <row r="10" spans="1:23" s="83" customFormat="1" ht="18" customHeight="1" x14ac:dyDescent="0.2">
      <c r="B10" s="83" t="s">
        <v>61</v>
      </c>
      <c r="C10" s="84"/>
      <c r="D10" s="85"/>
      <c r="I10" s="85"/>
      <c r="J10" s="86"/>
      <c r="K10" s="87"/>
      <c r="L10" s="88"/>
      <c r="M10" s="88"/>
      <c r="N10" s="88"/>
      <c r="O10" s="89"/>
      <c r="P10" s="89"/>
      <c r="Q10" s="89"/>
      <c r="R10" s="89"/>
      <c r="S10" s="89"/>
      <c r="T10" s="89"/>
      <c r="U10" s="89"/>
    </row>
    <row r="11" spans="1:23" s="83" customFormat="1" ht="18" customHeight="1" x14ac:dyDescent="0.2">
      <c r="B11" s="83" t="s">
        <v>60</v>
      </c>
      <c r="C11" s="84"/>
      <c r="D11" s="85"/>
      <c r="I11" s="85"/>
      <c r="J11" s="86"/>
      <c r="K11" s="87"/>
      <c r="L11" s="88"/>
      <c r="M11" s="88"/>
      <c r="N11" s="88"/>
      <c r="O11" s="89"/>
      <c r="P11" s="89"/>
      <c r="Q11" s="89"/>
      <c r="R11" s="89"/>
      <c r="S11" s="89"/>
      <c r="T11" s="89"/>
      <c r="U11" s="89"/>
    </row>
    <row r="12" spans="1:23" s="83" customFormat="1" ht="18" customHeight="1" x14ac:dyDescent="0.2">
      <c r="B12" s="83" t="s">
        <v>21</v>
      </c>
      <c r="C12" s="84"/>
      <c r="D12" s="85"/>
      <c r="I12" s="85"/>
      <c r="J12" s="86"/>
      <c r="K12" s="87"/>
      <c r="L12" s="88"/>
      <c r="M12" s="88"/>
      <c r="N12" s="88"/>
      <c r="O12" s="89"/>
      <c r="P12" s="89"/>
      <c r="Q12" s="89"/>
      <c r="R12" s="89"/>
      <c r="S12" s="89"/>
      <c r="T12" s="89"/>
      <c r="U12" s="89"/>
    </row>
    <row r="13" spans="1:23" s="83" customFormat="1" ht="18" customHeight="1" x14ac:dyDescent="0.2">
      <c r="B13" s="83" t="s">
        <v>48</v>
      </c>
      <c r="C13" s="84"/>
      <c r="D13" s="85"/>
      <c r="I13" s="85"/>
      <c r="J13" s="86"/>
      <c r="K13" s="87"/>
      <c r="L13" s="88"/>
      <c r="M13" s="88"/>
      <c r="N13" s="88"/>
      <c r="O13" s="89"/>
      <c r="P13" s="89"/>
      <c r="Q13" s="89"/>
      <c r="R13" s="89"/>
      <c r="S13" s="89"/>
      <c r="T13" s="89"/>
      <c r="U13" s="89"/>
    </row>
    <row r="14" spans="1:23" s="83" customFormat="1" ht="18" customHeight="1" x14ac:dyDescent="0.2">
      <c r="B14" s="83" t="s">
        <v>41</v>
      </c>
      <c r="C14" s="84"/>
      <c r="D14" s="85"/>
      <c r="I14" s="85"/>
      <c r="J14" s="86"/>
      <c r="K14" s="87"/>
      <c r="L14" s="88"/>
      <c r="M14" s="88"/>
      <c r="N14" s="88"/>
      <c r="O14" s="89"/>
      <c r="P14" s="89"/>
      <c r="Q14" s="89"/>
      <c r="R14" s="89"/>
      <c r="S14" s="89"/>
      <c r="T14" s="89"/>
      <c r="U14" s="89"/>
    </row>
    <row r="15" spans="1:23" s="83" customFormat="1" ht="18" customHeight="1" x14ac:dyDescent="0.2">
      <c r="B15" s="83" t="s">
        <v>42</v>
      </c>
      <c r="C15" s="84"/>
      <c r="D15" s="85"/>
      <c r="I15" s="85"/>
      <c r="J15" s="86"/>
      <c r="K15" s="87"/>
      <c r="L15" s="88"/>
      <c r="M15" s="88"/>
      <c r="N15" s="88"/>
      <c r="O15" s="89"/>
      <c r="P15" s="89"/>
      <c r="Q15" s="89"/>
      <c r="R15" s="89"/>
      <c r="S15" s="89"/>
      <c r="T15" s="89"/>
      <c r="U15" s="89"/>
    </row>
    <row r="17" spans="2:23" s="9" customFormat="1" ht="15" customHeight="1" x14ac:dyDescent="0.2">
      <c r="B17" s="8"/>
      <c r="C17" s="31"/>
      <c r="D17" s="8"/>
      <c r="E17" s="10"/>
      <c r="F17" s="10"/>
      <c r="G17" s="10"/>
      <c r="H17" s="10"/>
      <c r="I17" s="10"/>
      <c r="J17" s="11"/>
      <c r="K17" s="12"/>
      <c r="L17" s="13"/>
      <c r="M17" s="13"/>
      <c r="N17" s="13"/>
      <c r="O17" s="14"/>
      <c r="P17" s="14"/>
      <c r="Q17" s="14"/>
      <c r="R17" s="14"/>
      <c r="S17" s="14"/>
      <c r="T17" s="14"/>
      <c r="U17" s="14"/>
    </row>
    <row r="18" spans="2:23" ht="18" customHeight="1" x14ac:dyDescent="0.2">
      <c r="B18" s="145" t="s">
        <v>18</v>
      </c>
      <c r="C18" s="146"/>
      <c r="D18" s="156" t="s">
        <v>59</v>
      </c>
      <c r="E18" s="157"/>
      <c r="F18" s="157"/>
      <c r="G18" s="158"/>
      <c r="H18" s="159"/>
      <c r="I18" s="152" t="s">
        <v>8</v>
      </c>
      <c r="J18" s="153"/>
      <c r="K18" s="153"/>
      <c r="L18" s="153"/>
      <c r="M18" s="153"/>
      <c r="N18" s="153"/>
      <c r="O18" s="153"/>
      <c r="P18" s="153"/>
      <c r="Q18" s="153"/>
      <c r="R18" s="153"/>
      <c r="S18" s="153"/>
      <c r="T18" s="153"/>
      <c r="U18" s="154"/>
      <c r="V18" s="155"/>
    </row>
    <row r="19" spans="2:23" s="2" customFormat="1" ht="18" customHeight="1" x14ac:dyDescent="0.2">
      <c r="B19" s="147"/>
      <c r="C19" s="148"/>
      <c r="D19" s="160"/>
      <c r="E19" s="161"/>
      <c r="F19" s="161"/>
      <c r="G19" s="162"/>
      <c r="H19" s="163"/>
      <c r="I19" s="19" t="s">
        <v>13</v>
      </c>
      <c r="J19" s="17" t="s">
        <v>24</v>
      </c>
      <c r="K19" s="17" t="s">
        <v>25</v>
      </c>
      <c r="L19" s="17" t="s">
        <v>26</v>
      </c>
      <c r="M19" s="17" t="s">
        <v>1</v>
      </c>
      <c r="N19" s="17" t="s">
        <v>2</v>
      </c>
      <c r="O19" s="17" t="s">
        <v>3</v>
      </c>
      <c r="P19" s="17" t="s">
        <v>4</v>
      </c>
      <c r="Q19" s="17" t="s">
        <v>5</v>
      </c>
      <c r="R19" s="17" t="s">
        <v>6</v>
      </c>
      <c r="S19" s="17" t="s">
        <v>27</v>
      </c>
      <c r="T19" s="17" t="s">
        <v>28</v>
      </c>
      <c r="U19" s="68" t="s">
        <v>0</v>
      </c>
      <c r="V19" s="67" t="s">
        <v>7</v>
      </c>
    </row>
    <row r="20" spans="2:23" s="2" customFormat="1" ht="24" customHeight="1" x14ac:dyDescent="0.2">
      <c r="B20" s="164" t="s">
        <v>23</v>
      </c>
      <c r="C20" s="165"/>
      <c r="D20" s="27" t="s">
        <v>11</v>
      </c>
      <c r="E20" s="142"/>
      <c r="F20" s="143"/>
      <c r="G20" s="143"/>
      <c r="H20" s="143"/>
      <c r="I20" s="36" t="s">
        <v>62</v>
      </c>
      <c r="J20" s="98"/>
      <c r="K20" s="99"/>
      <c r="L20" s="99"/>
      <c r="M20" s="99"/>
      <c r="N20" s="99"/>
      <c r="O20" s="99"/>
      <c r="P20" s="99"/>
      <c r="Q20" s="16"/>
      <c r="R20" s="16"/>
      <c r="S20" s="16"/>
      <c r="T20" s="99"/>
      <c r="U20" s="105"/>
      <c r="V20" s="74"/>
    </row>
    <row r="21" spans="2:23" ht="24" customHeight="1" x14ac:dyDescent="0.2">
      <c r="B21" s="166"/>
      <c r="C21" s="167"/>
      <c r="D21" s="28" t="s">
        <v>12</v>
      </c>
      <c r="E21" s="122">
        <v>2500</v>
      </c>
      <c r="F21" s="123"/>
      <c r="G21" s="123"/>
      <c r="H21" s="123"/>
      <c r="I21" s="37" t="s">
        <v>63</v>
      </c>
      <c r="J21" s="100"/>
      <c r="K21" s="101"/>
      <c r="L21" s="102"/>
      <c r="M21" s="102"/>
      <c r="N21" s="103"/>
      <c r="O21" s="102"/>
      <c r="P21" s="102"/>
      <c r="Q21" s="97"/>
      <c r="R21" s="97"/>
      <c r="S21" s="97"/>
      <c r="T21" s="102"/>
      <c r="U21" s="106"/>
      <c r="V21" s="75"/>
      <c r="W21" s="2"/>
    </row>
    <row r="22" spans="2:23" ht="24" customHeight="1" x14ac:dyDescent="0.2">
      <c r="B22" s="166"/>
      <c r="C22" s="167"/>
      <c r="D22" s="95" t="s">
        <v>44</v>
      </c>
      <c r="E22" s="177">
        <f>ROUNDDOWN(E20*E21*12,2)</f>
        <v>0</v>
      </c>
      <c r="F22" s="178"/>
      <c r="G22" s="178"/>
      <c r="H22" s="178"/>
      <c r="I22" s="37" t="s">
        <v>64</v>
      </c>
      <c r="J22" s="57"/>
      <c r="K22" s="58"/>
      <c r="L22" s="58"/>
      <c r="M22" s="58"/>
      <c r="N22" s="58"/>
      <c r="O22" s="58"/>
      <c r="P22" s="58"/>
      <c r="Q22" s="104"/>
      <c r="R22" s="104"/>
      <c r="S22" s="104"/>
      <c r="T22" s="58"/>
      <c r="U22" s="69"/>
      <c r="V22" s="76"/>
      <c r="W22" s="35"/>
    </row>
    <row r="23" spans="2:23" ht="24" customHeight="1" x14ac:dyDescent="0.2">
      <c r="B23" s="166"/>
      <c r="C23" s="167"/>
      <c r="D23" s="96" t="s">
        <v>49</v>
      </c>
      <c r="E23" s="170"/>
      <c r="F23" s="171"/>
      <c r="G23" s="171"/>
      <c r="H23" s="172"/>
      <c r="I23" s="43" t="s">
        <v>65</v>
      </c>
      <c r="J23" s="59"/>
      <c r="K23" s="60"/>
      <c r="L23" s="60"/>
      <c r="M23" s="60"/>
      <c r="N23" s="60"/>
      <c r="O23" s="60"/>
      <c r="P23" s="60"/>
      <c r="Q23" s="60"/>
      <c r="R23" s="60"/>
      <c r="S23" s="60"/>
      <c r="T23" s="60"/>
      <c r="U23" s="70"/>
      <c r="V23" s="77"/>
      <c r="W23" s="35"/>
    </row>
    <row r="24" spans="2:23" ht="24" customHeight="1" x14ac:dyDescent="0.2">
      <c r="B24" s="168"/>
      <c r="C24" s="169"/>
      <c r="D24" s="93" t="s">
        <v>50</v>
      </c>
      <c r="E24" s="173">
        <f>ROUNDDOWN(E22-E23,0)</f>
        <v>0</v>
      </c>
      <c r="F24" s="174"/>
      <c r="G24" s="174"/>
      <c r="H24" s="175"/>
      <c r="I24" s="41" t="s">
        <v>66</v>
      </c>
      <c r="J24" s="81"/>
      <c r="K24" s="78"/>
      <c r="L24" s="78"/>
      <c r="M24" s="78"/>
      <c r="N24" s="78"/>
      <c r="O24" s="78"/>
      <c r="P24" s="78"/>
      <c r="Q24" s="109">
        <v>133552</v>
      </c>
      <c r="R24" s="109">
        <v>144335</v>
      </c>
      <c r="S24" s="109">
        <v>115365</v>
      </c>
      <c r="T24" s="78"/>
      <c r="U24" s="79"/>
      <c r="V24" s="42">
        <f t="shared" ref="V24:V27" si="0">SUM(J24:U24)</f>
        <v>393252</v>
      </c>
      <c r="W24" s="35"/>
    </row>
    <row r="25" spans="2:23" ht="24" customHeight="1" x14ac:dyDescent="0.2">
      <c r="B25" s="164" t="s">
        <v>43</v>
      </c>
      <c r="C25" s="165"/>
      <c r="D25" s="27" t="s">
        <v>51</v>
      </c>
      <c r="E25" s="142"/>
      <c r="F25" s="143"/>
      <c r="G25" s="143"/>
      <c r="H25" s="144"/>
      <c r="I25" s="38" t="s">
        <v>67</v>
      </c>
      <c r="J25" s="82"/>
      <c r="K25" s="71"/>
      <c r="L25" s="71"/>
      <c r="M25" s="71"/>
      <c r="N25" s="71"/>
      <c r="O25" s="71"/>
      <c r="P25" s="71"/>
      <c r="Q25" s="108">
        <v>406037</v>
      </c>
      <c r="R25" s="108">
        <v>444608</v>
      </c>
      <c r="S25" s="108">
        <v>353311</v>
      </c>
      <c r="T25" s="71"/>
      <c r="U25" s="80"/>
      <c r="V25" s="40">
        <f t="shared" si="0"/>
        <v>1203956</v>
      </c>
      <c r="W25" s="66" t="s">
        <v>39</v>
      </c>
    </row>
    <row r="26" spans="2:23" ht="24" customHeight="1" x14ac:dyDescent="0.2">
      <c r="B26" s="166"/>
      <c r="C26" s="167"/>
      <c r="D26" s="28" t="s">
        <v>52</v>
      </c>
      <c r="E26" s="122">
        <v>2500</v>
      </c>
      <c r="F26" s="123"/>
      <c r="G26" s="123"/>
      <c r="H26" s="124"/>
      <c r="I26" s="38" t="s">
        <v>68</v>
      </c>
      <c r="J26" s="107">
        <v>530162</v>
      </c>
      <c r="K26" s="108">
        <v>539517</v>
      </c>
      <c r="L26" s="108">
        <v>528480</v>
      </c>
      <c r="M26" s="108">
        <v>508835</v>
      </c>
      <c r="N26" s="108">
        <v>417130</v>
      </c>
      <c r="O26" s="108">
        <v>322636</v>
      </c>
      <c r="P26" s="108">
        <v>424480</v>
      </c>
      <c r="Q26" s="71"/>
      <c r="R26" s="71"/>
      <c r="S26" s="71"/>
      <c r="T26" s="108">
        <v>409054</v>
      </c>
      <c r="U26" s="110">
        <v>474470</v>
      </c>
      <c r="V26" s="40">
        <f t="shared" si="0"/>
        <v>4154764</v>
      </c>
      <c r="W26" s="61">
        <f>SUM(V24:V27)</f>
        <v>11997894</v>
      </c>
    </row>
    <row r="27" spans="2:23" ht="24" customHeight="1" x14ac:dyDescent="0.2">
      <c r="B27" s="166"/>
      <c r="C27" s="167"/>
      <c r="D27" s="91" t="s">
        <v>45</v>
      </c>
      <c r="E27" s="125">
        <f>ROUNDDOWN(E25*E26*12,2)</f>
        <v>0</v>
      </c>
      <c r="F27" s="126"/>
      <c r="G27" s="126"/>
      <c r="H27" s="127"/>
      <c r="I27" s="38" t="s">
        <v>69</v>
      </c>
      <c r="J27" s="107">
        <v>654022</v>
      </c>
      <c r="K27" s="108">
        <v>724353</v>
      </c>
      <c r="L27" s="108">
        <v>643435</v>
      </c>
      <c r="M27" s="108">
        <v>588464</v>
      </c>
      <c r="N27" s="108">
        <v>475736</v>
      </c>
      <c r="O27" s="108">
        <v>470749</v>
      </c>
      <c r="P27" s="108">
        <v>391217</v>
      </c>
      <c r="Q27" s="108">
        <v>463306</v>
      </c>
      <c r="R27" s="108">
        <v>513350</v>
      </c>
      <c r="S27" s="108">
        <v>480794</v>
      </c>
      <c r="T27" s="108">
        <v>391635</v>
      </c>
      <c r="U27" s="110">
        <v>448861</v>
      </c>
      <c r="V27" s="40">
        <f t="shared" si="0"/>
        <v>6245922</v>
      </c>
      <c r="W27" s="62" t="s">
        <v>36</v>
      </c>
    </row>
    <row r="28" spans="2:23" ht="24" customHeight="1" x14ac:dyDescent="0.2">
      <c r="B28" s="166"/>
      <c r="C28" s="167"/>
      <c r="D28" s="92" t="s">
        <v>46</v>
      </c>
      <c r="E28" s="131"/>
      <c r="F28" s="132"/>
      <c r="G28" s="132"/>
      <c r="H28" s="133"/>
      <c r="I28" s="94" t="s">
        <v>70</v>
      </c>
      <c r="J28" s="72">
        <f>ROUNDDOWN((J20*J24)+(J21*J25)+(J22*J26)+(J23*J27),2)</f>
        <v>0</v>
      </c>
      <c r="K28" s="18">
        <f t="shared" ref="K28:U28" si="1">ROUNDDOWN((K20*K24)+(K21*K25)+(K22*K26)+(K23*K27),2)</f>
        <v>0</v>
      </c>
      <c r="L28" s="18">
        <f t="shared" si="1"/>
        <v>0</v>
      </c>
      <c r="M28" s="18">
        <f t="shared" si="1"/>
        <v>0</v>
      </c>
      <c r="N28" s="18">
        <f t="shared" si="1"/>
        <v>0</v>
      </c>
      <c r="O28" s="18">
        <f t="shared" si="1"/>
        <v>0</v>
      </c>
      <c r="P28" s="18">
        <f t="shared" si="1"/>
        <v>0</v>
      </c>
      <c r="Q28" s="18">
        <f t="shared" si="1"/>
        <v>0</v>
      </c>
      <c r="R28" s="18">
        <f t="shared" si="1"/>
        <v>0</v>
      </c>
      <c r="S28" s="18">
        <f t="shared" si="1"/>
        <v>0</v>
      </c>
      <c r="T28" s="18">
        <f t="shared" si="1"/>
        <v>0</v>
      </c>
      <c r="U28" s="73">
        <f t="shared" si="1"/>
        <v>0</v>
      </c>
      <c r="V28" s="111">
        <f>ROUNDDOWN(J28+K28+L28+M28+N28+O28+P28+Q28+R28+S28+T28+U28,0)</f>
        <v>0</v>
      </c>
      <c r="W28" s="112">
        <f>E24+E29+E34+V28</f>
        <v>0</v>
      </c>
    </row>
    <row r="29" spans="2:23" ht="24" customHeight="1" x14ac:dyDescent="0.2">
      <c r="B29" s="168"/>
      <c r="C29" s="169"/>
      <c r="D29" s="93" t="s">
        <v>53</v>
      </c>
      <c r="E29" s="128">
        <f>ROUNDDOWN(E27*E28/100,0)</f>
        <v>0</v>
      </c>
      <c r="F29" s="129"/>
      <c r="G29" s="129"/>
      <c r="H29" s="130"/>
      <c r="V29" s="7"/>
      <c r="W29" s="39"/>
    </row>
    <row r="30" spans="2:23" ht="24" customHeight="1" x14ac:dyDescent="0.2">
      <c r="B30" s="164" t="s">
        <v>47</v>
      </c>
      <c r="C30" s="165"/>
      <c r="D30" s="27" t="s">
        <v>54</v>
      </c>
      <c r="E30" s="142"/>
      <c r="F30" s="143"/>
      <c r="G30" s="143"/>
      <c r="H30" s="144"/>
    </row>
    <row r="31" spans="2:23" ht="24" customHeight="1" thickBot="1" x14ac:dyDescent="0.25">
      <c r="B31" s="166"/>
      <c r="C31" s="167"/>
      <c r="D31" s="28" t="s">
        <v>55</v>
      </c>
      <c r="E31" s="122">
        <v>370</v>
      </c>
      <c r="F31" s="123"/>
      <c r="G31" s="123"/>
      <c r="H31" s="124"/>
      <c r="L31" s="135" t="s">
        <v>73</v>
      </c>
      <c r="M31" s="136"/>
      <c r="N31" s="63"/>
      <c r="O31" s="64"/>
      <c r="P31" s="137" t="s">
        <v>14</v>
      </c>
      <c r="Q31" s="137"/>
      <c r="R31" s="23"/>
      <c r="S31" s="22"/>
      <c r="T31" s="149" t="s">
        <v>16</v>
      </c>
      <c r="U31" s="149"/>
      <c r="V31" s="65"/>
      <c r="W31" s="24"/>
    </row>
    <row r="32" spans="2:23" ht="24" customHeight="1" thickBot="1" x14ac:dyDescent="0.3">
      <c r="B32" s="166"/>
      <c r="C32" s="167"/>
      <c r="D32" s="91" t="s">
        <v>56</v>
      </c>
      <c r="E32" s="125">
        <f>ROUNDDOWN(E30*E31*12,2)</f>
        <v>0</v>
      </c>
      <c r="F32" s="126"/>
      <c r="G32" s="126"/>
      <c r="H32" s="127"/>
      <c r="L32" s="138">
        <f>W28*1</f>
        <v>0</v>
      </c>
      <c r="M32" s="139"/>
      <c r="N32" s="25" t="s">
        <v>15</v>
      </c>
      <c r="O32" s="22"/>
      <c r="P32" s="140">
        <f>ROUNDUP(L32/1.1,0)</f>
        <v>0</v>
      </c>
      <c r="Q32" s="141"/>
      <c r="R32" s="113" t="s">
        <v>15</v>
      </c>
      <c r="S32" s="22"/>
      <c r="T32" s="150">
        <f>L32-P32</f>
        <v>0</v>
      </c>
      <c r="U32" s="151"/>
      <c r="V32" s="114" t="s">
        <v>38</v>
      </c>
      <c r="W32" s="26"/>
    </row>
    <row r="33" spans="2:23" ht="24" customHeight="1" x14ac:dyDescent="0.2">
      <c r="B33" s="166"/>
      <c r="C33" s="167"/>
      <c r="D33" s="92" t="s">
        <v>57</v>
      </c>
      <c r="E33" s="131"/>
      <c r="F33" s="132"/>
      <c r="G33" s="132"/>
      <c r="H33" s="133"/>
      <c r="L33" s="179" t="s">
        <v>74</v>
      </c>
      <c r="M33" s="179"/>
      <c r="N33" s="115"/>
      <c r="O33" s="180" t="s">
        <v>17</v>
      </c>
      <c r="P33" s="180"/>
      <c r="Q33" s="180"/>
      <c r="R33" s="180"/>
      <c r="S33" s="22"/>
      <c r="T33" s="134" t="s">
        <v>37</v>
      </c>
      <c r="U33" s="134"/>
      <c r="V33" s="134"/>
      <c r="W33" s="24"/>
    </row>
    <row r="34" spans="2:23" ht="24" customHeight="1" x14ac:dyDescent="0.2">
      <c r="B34" s="168"/>
      <c r="C34" s="169"/>
      <c r="D34" s="93" t="s">
        <v>58</v>
      </c>
      <c r="E34" s="128">
        <f>ROUNDDOWN(E32*E33/100,0)</f>
        <v>0</v>
      </c>
      <c r="F34" s="129"/>
      <c r="G34" s="129"/>
      <c r="H34" s="130"/>
      <c r="N34" s="176" t="s">
        <v>22</v>
      </c>
      <c r="O34" s="176"/>
      <c r="P34" s="176"/>
      <c r="Q34" s="176"/>
      <c r="R34" s="176"/>
      <c r="S34" s="176"/>
    </row>
    <row r="35" spans="2:23" ht="21" customHeight="1" thickBot="1" x14ac:dyDescent="0.25">
      <c r="I35" s="21"/>
      <c r="N35" s="32"/>
      <c r="O35" s="32"/>
      <c r="P35" s="32"/>
      <c r="Q35" s="32"/>
      <c r="R35" s="32"/>
      <c r="S35" s="32"/>
    </row>
    <row r="36" spans="2:23" ht="21" customHeight="1" thickTop="1" x14ac:dyDescent="0.2">
      <c r="C36" s="44" t="s">
        <v>30</v>
      </c>
      <c r="D36" s="45"/>
      <c r="E36" s="46"/>
      <c r="F36" s="46"/>
      <c r="G36" s="47"/>
      <c r="I36" s="21"/>
      <c r="N36" s="32"/>
      <c r="O36" s="32"/>
      <c r="P36" s="32"/>
      <c r="Q36" s="32"/>
      <c r="R36" s="32"/>
      <c r="S36" s="32"/>
    </row>
    <row r="37" spans="2:23" ht="21" customHeight="1" x14ac:dyDescent="0.2">
      <c r="C37" s="48" t="s">
        <v>29</v>
      </c>
      <c r="D37" s="33"/>
      <c r="E37" s="34"/>
      <c r="F37" s="34"/>
      <c r="G37" s="49"/>
    </row>
    <row r="38" spans="2:23" ht="21" customHeight="1" x14ac:dyDescent="0.2">
      <c r="C38" s="48" t="s">
        <v>31</v>
      </c>
      <c r="D38" s="33"/>
      <c r="E38" s="34"/>
      <c r="F38" s="34"/>
      <c r="G38" s="49"/>
    </row>
    <row r="39" spans="2:23" ht="21" customHeight="1" x14ac:dyDescent="0.2">
      <c r="C39" s="48" t="s">
        <v>32</v>
      </c>
      <c r="D39" s="33"/>
      <c r="E39" s="34"/>
      <c r="F39" s="34"/>
      <c r="G39" s="49"/>
    </row>
    <row r="40" spans="2:23" ht="21" customHeight="1" x14ac:dyDescent="0.2">
      <c r="C40" s="48" t="s">
        <v>33</v>
      </c>
      <c r="D40" s="33"/>
      <c r="E40" s="34"/>
      <c r="F40" s="34"/>
      <c r="G40" s="49"/>
    </row>
    <row r="41" spans="2:23" ht="21" customHeight="1" x14ac:dyDescent="0.2">
      <c r="C41" s="48" t="s">
        <v>34</v>
      </c>
      <c r="D41" s="50"/>
      <c r="E41" s="51"/>
      <c r="F41" s="51"/>
      <c r="G41" s="52"/>
    </row>
    <row r="42" spans="2:23" ht="21" customHeight="1" thickBot="1" x14ac:dyDescent="0.25">
      <c r="C42" s="53" t="s">
        <v>35</v>
      </c>
      <c r="D42" s="54"/>
      <c r="E42" s="55"/>
      <c r="F42" s="55"/>
      <c r="G42" s="56"/>
    </row>
    <row r="43" spans="2:23" ht="13" thickTop="1" x14ac:dyDescent="0.2"/>
  </sheetData>
  <mergeCells count="36">
    <mergeCell ref="B18:C19"/>
    <mergeCell ref="E21:H21"/>
    <mergeCell ref="T31:U31"/>
    <mergeCell ref="T32:U32"/>
    <mergeCell ref="I18:V18"/>
    <mergeCell ref="D18:H19"/>
    <mergeCell ref="B25:C29"/>
    <mergeCell ref="B30:C34"/>
    <mergeCell ref="B20:C24"/>
    <mergeCell ref="E23:H23"/>
    <mergeCell ref="E24:H24"/>
    <mergeCell ref="N34:S34"/>
    <mergeCell ref="E20:H20"/>
    <mergeCell ref="E22:H22"/>
    <mergeCell ref="L33:M33"/>
    <mergeCell ref="O33:R33"/>
    <mergeCell ref="E25:H25"/>
    <mergeCell ref="E26:H26"/>
    <mergeCell ref="E28:H28"/>
    <mergeCell ref="E29:H29"/>
    <mergeCell ref="E30:H30"/>
    <mergeCell ref="E27:H27"/>
    <mergeCell ref="E31:H31"/>
    <mergeCell ref="E32:H32"/>
    <mergeCell ref="E34:H34"/>
    <mergeCell ref="E33:H33"/>
    <mergeCell ref="T33:V33"/>
    <mergeCell ref="L31:M31"/>
    <mergeCell ref="P31:Q31"/>
    <mergeCell ref="L32:M32"/>
    <mergeCell ref="P32:Q32"/>
    <mergeCell ref="A2:W2"/>
    <mergeCell ref="B4:D4"/>
    <mergeCell ref="E4:M4"/>
    <mergeCell ref="B5:D5"/>
    <mergeCell ref="E5:M5"/>
  </mergeCells>
  <phoneticPr fontId="1"/>
  <pageMargins left="0.70866141732283472" right="0.11811023622047245" top="0.35433070866141736" bottom="0.35433070866141736"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2025-09-30T06:12:01Z</dcterms:modified>
</cp:coreProperties>
</file>