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BD5575E-6600-4731-8B1C-45C388B6363F}" xr6:coauthVersionLast="47" xr6:coauthVersionMax="47" xr10:uidLastSave="{00000000-0000-0000-0000-000000000000}"/>
  <bookViews>
    <workbookView xWindow="3555" yWindow="525" windowWidth="34920" windowHeight="19260" xr2:uid="{00000000-000D-0000-FFFF-FFFF00000000}"/>
  </bookViews>
  <sheets>
    <sheet name="令和５年度" sheetId="2" r:id="rId1"/>
  </sheets>
  <externalReferences>
    <externalReference r:id="rId2"/>
    <externalReference r:id="rId3"/>
  </externalReferences>
  <definedNames>
    <definedName name="_xlnm._FilterDatabase" localSheetId="0" hidden="1">令和５年度!$A$5:$R$13</definedName>
    <definedName name="_xlnm.Print_Area" localSheetId="0">令和５年度!$A$1:$R$14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H12" i="2"/>
  <c r="L12" i="2" s="1"/>
  <c r="H11" i="2"/>
  <c r="L11" i="2" s="1"/>
  <c r="H10" i="2"/>
  <c r="L10" i="2" s="1"/>
  <c r="H9" i="2"/>
  <c r="L9" i="2" s="1"/>
  <c r="H8" i="2"/>
  <c r="L8" i="2" s="1"/>
  <c r="N7" i="2"/>
  <c r="H7" i="2"/>
  <c r="L7" i="2" s="1"/>
  <c r="N12" i="2"/>
  <c r="N11" i="2"/>
  <c r="N10" i="2"/>
  <c r="N9" i="2"/>
  <c r="N8" i="2"/>
  <c r="M6" i="2" l="1"/>
  <c r="G6" i="2"/>
  <c r="I6" i="2"/>
  <c r="J6" i="2"/>
  <c r="K6" i="2"/>
  <c r="N6" i="2"/>
  <c r="L6" i="2" l="1"/>
  <c r="H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181E0CFA-7DA9-4C56-BA71-706C96966783}">
      <text>
        <r>
          <rPr>
            <b/>
            <sz val="9"/>
            <color indexed="81"/>
            <rFont val="MS P ゴシック"/>
            <family val="3"/>
            <charset val="128"/>
          </rPr>
          <t>令和４年度における
所管課を記載</t>
        </r>
      </text>
    </comment>
  </commentList>
</comments>
</file>

<file path=xl/sharedStrings.xml><?xml version="1.0" encoding="utf-8"?>
<sst xmlns="http://schemas.openxmlformats.org/spreadsheetml/2006/main" count="76" uniqueCount="60">
  <si>
    <t>補助・単独</t>
  </si>
  <si>
    <t>経済対策との関係</t>
    <phoneticPr fontId="3"/>
  </si>
  <si>
    <t>Ｇ</t>
  </si>
  <si>
    <t>Ｄ</t>
  </si>
  <si>
    <t>Ｅ</t>
  </si>
  <si>
    <t>Ｆ</t>
  </si>
  <si>
    <t>国庫補助額</t>
  </si>
  <si>
    <t>その他</t>
    <rPh sb="2" eb="3">
      <t>タ</t>
    </rPh>
    <phoneticPr fontId="3"/>
  </si>
  <si>
    <t>一般財源</t>
    <rPh sb="0" eb="2">
      <t>イッパン</t>
    </rPh>
    <rPh sb="2" eb="4">
      <t>ザイゲン</t>
    </rPh>
    <phoneticPr fontId="3"/>
  </si>
  <si>
    <t>単</t>
  </si>
  <si>
    <t>交付対象
事業の名称</t>
    <phoneticPr fontId="2"/>
  </si>
  <si>
    <t>交付金
充当額</t>
    <rPh sb="0" eb="3">
      <t>コウフキン</t>
    </rPh>
    <rPh sb="4" eb="6">
      <t>ジュウトウ</t>
    </rPh>
    <rPh sb="6" eb="7">
      <t>ガク</t>
    </rPh>
    <phoneticPr fontId="2"/>
  </si>
  <si>
    <t>事業効果</t>
    <rPh sb="0" eb="2">
      <t>ジギョウ</t>
    </rPh>
    <rPh sb="2" eb="4">
      <t>コウカ</t>
    </rPh>
    <phoneticPr fontId="2"/>
  </si>
  <si>
    <t>所管課</t>
    <rPh sb="0" eb="2">
      <t>ショカン</t>
    </rPh>
    <rPh sb="2" eb="3">
      <t>カ</t>
    </rPh>
    <phoneticPr fontId="2"/>
  </si>
  <si>
    <t>補助対象
事業費</t>
    <phoneticPr fontId="2"/>
  </si>
  <si>
    <t>補助対象外
経費</t>
    <phoneticPr fontId="2"/>
  </si>
  <si>
    <t>合計</t>
    <rPh sb="0" eb="2">
      <t>ゴウケイ</t>
    </rPh>
    <phoneticPr fontId="2"/>
  </si>
  <si>
    <t>（単位：円）</t>
    <rPh sb="1" eb="3">
      <t>タンイ</t>
    </rPh>
    <rPh sb="4" eb="5">
      <t>エン</t>
    </rPh>
    <phoneticPr fontId="2"/>
  </si>
  <si>
    <t>事業実績
（経費内容）</t>
    <rPh sb="0" eb="2">
      <t>ジギョウ</t>
    </rPh>
    <rPh sb="2" eb="4">
      <t>ジッセキ</t>
    </rPh>
    <rPh sb="6" eb="8">
      <t>ケイヒ</t>
    </rPh>
    <rPh sb="8" eb="10">
      <t>ナイヨウ</t>
    </rPh>
    <phoneticPr fontId="2"/>
  </si>
  <si>
    <t>【いわき市】</t>
    <rPh sb="4" eb="5">
      <t>シ</t>
    </rPh>
    <phoneticPr fontId="2"/>
  </si>
  <si>
    <t>保健福祉課</t>
    <rPh sb="0" eb="2">
      <t>ホケン</t>
    </rPh>
    <rPh sb="2" eb="4">
      <t>フクシ</t>
    </rPh>
    <rPh sb="4" eb="5">
      <t>カ</t>
    </rPh>
    <phoneticPr fontId="3"/>
  </si>
  <si>
    <t>実施計画№</t>
    <rPh sb="0" eb="2">
      <t>ジッシ</t>
    </rPh>
    <rPh sb="2" eb="4">
      <t>ケイカク</t>
    </rPh>
    <phoneticPr fontId="2"/>
  </si>
  <si>
    <t>成果目標</t>
    <rPh sb="0" eb="2">
      <t>セイカ</t>
    </rPh>
    <rPh sb="2" eb="4">
      <t>モクヒョウ</t>
    </rPh>
    <phoneticPr fontId="2"/>
  </si>
  <si>
    <t>総事業費
（決算）</t>
    <rPh sb="6" eb="8">
      <t>ケッサン</t>
    </rPh>
    <phoneticPr fontId="2"/>
  </si>
  <si>
    <t>総事業費
（実施計画）</t>
    <rPh sb="6" eb="8">
      <t>ジッシ</t>
    </rPh>
    <rPh sb="8" eb="10">
      <t>ケイカク</t>
    </rPh>
    <phoneticPr fontId="2"/>
  </si>
  <si>
    <t>Ａ</t>
    <phoneticPr fontId="2"/>
  </si>
  <si>
    <t>Ｂ</t>
    <phoneticPr fontId="2"/>
  </si>
  <si>
    <t>（Ａ－Ｂ）</t>
  </si>
  <si>
    <t>差</t>
    <rPh sb="0" eb="1">
      <t>サ</t>
    </rPh>
    <phoneticPr fontId="2"/>
  </si>
  <si>
    <t>Ｃ</t>
    <phoneticPr fontId="2"/>
  </si>
  <si>
    <t>Ｈ</t>
    <phoneticPr fontId="2"/>
  </si>
  <si>
    <t>○令和５年度　物価高騰対応重点支援地方創生臨時交付金　実施状況及び効果検証</t>
    <rPh sb="1" eb="3">
      <t>レイワ</t>
    </rPh>
    <rPh sb="4" eb="6">
      <t>ネンド</t>
    </rPh>
    <rPh sb="7" eb="26">
      <t>ブッカ</t>
    </rPh>
    <rPh sb="27" eb="29">
      <t>ジッシ</t>
    </rPh>
    <rPh sb="29" eb="31">
      <t>ジョウキョウ</t>
    </rPh>
    <rPh sb="31" eb="32">
      <t>オヨ</t>
    </rPh>
    <rPh sb="33" eb="35">
      <t>コウカ</t>
    </rPh>
    <rPh sb="35" eb="37">
      <t>ケンショウ</t>
    </rPh>
    <phoneticPr fontId="2"/>
  </si>
  <si>
    <t>電力・ガス・食料品等価格高騰重点支援給付金　追加給付分【物価高騰対策給付金】</t>
  </si>
  <si>
    <t>Ⅰ．物価高から国民生活を守る</t>
  </si>
  <si>
    <t>電力・ガス・食料品等価格高騰重点支援給付金　一体給付分（こども加算）【物価高騰対策給付金】</t>
  </si>
  <si>
    <t>①物価高が続く中で低所得世帯への支援を行うことで、低所得の方々の生活を維持する。
②非課税及び住民税均等割のみ課税世帯への給付金（こども加算分）及び事務費
③給付金額　　R５年度分の非課税及び住民税均等割のみ課税世帯（こども加算分）　5,500人×50千円　　
事務費　　7,860千円
事務費の内容　　[需用費（事務用品等）　役務費（郵送料等）　業務委託料　使用料及び賃借料　として支出]
④R５年度分の非課税及び住民税均等割のみ課税世帯（こども加算分）　（5,500人）</t>
    <phoneticPr fontId="2"/>
  </si>
  <si>
    <t>①物価高が続く中で低所得世帯への支援を行うことで、低所得の方々の生活を維持する。
②住民税均等割のみ課税世帯への給付金及び事務費
③給付金額　　R５年度分の住民税均等割のみ課税世帯　7,500世帯×100千円　　
事務費　　18,340千円
事務費の内容　　[需用費（事務用品等）　役務費（郵送料等）　業務委託料　使用料及び賃借料　として支出]
④R５年度分の住民税均等割のみ課税世帯　（7,500世帯）</t>
    <phoneticPr fontId="2"/>
  </si>
  <si>
    <t>①物価高が続く中で低所得世帯への支援を行うことで、低所得の方々の生活を維持する。
②低所得世帯への給付金及び事務費
③給付金額　　R５年度分の住民税非課税世帯　37000世帯×70千円　　
事務費　　37627千円
事務費の内容　　[需用費（事務用品等）　役務費（郵送料等）　業務委託料　使用料及び賃借料　として支出]
④R５年度分の住民税非課税世帯　（37000世帯）</t>
    <phoneticPr fontId="2"/>
  </si>
  <si>
    <t>定額減税・調整給付に係る賦課システム改修事業費【物価高騰対策給付金】</t>
  </si>
  <si>
    <t>対象世帯に対して令和６年２月までに支給を開始する</t>
    <phoneticPr fontId="2"/>
  </si>
  <si>
    <t>対象世帯に対して令和５年12月までに支給を開始する</t>
    <phoneticPr fontId="2"/>
  </si>
  <si>
    <t>古紙回収事業者事業継続支援金</t>
  </si>
  <si>
    <t>公共交通需要回復支援事業費補助金</t>
  </si>
  <si>
    <t>①物価高が続く中で、公共交通利用者の減少に加え、燃料価格の高騰により厳しい経営状況にある交通事業者の支援として、交通事業者等が前払い式プレミアム付き乗車回数券を発行し、その費用の一部を助成する。
②プレミアム付き乗車回数券のプレミアム相当額、事務経費の一部
③計53,900千円
・バス事業者　プレミアム相当額2,400円×10,000部数＝24,000千円（5,400円相当の回数券を3,000円で販売＝プレミアム相当額2,400円）
・タクシー事業者　プレミアム相当額2,500円×10,000部数＝25,000千円（7,500円相当の回数券を5,000円で販売＝プレミアム相当額2,500円）
・事務費　4,900千円（支援額の10％）
④路線バス、タクシー事業者</t>
    <phoneticPr fontId="2"/>
  </si>
  <si>
    <t>①物価高が続く中で、エネルギー価格高騰の影響を受けている古紙回収事業者に対し、支援金を給付することで、負担軽減と経営の安定化を図る。
②古紙回収事業者に対する支援金
③支援金額　74台×30千円＝2,220千円
④市古紙回収事業協同組合員</t>
    <phoneticPr fontId="2"/>
  </si>
  <si>
    <t>支援台数 74台</t>
  </si>
  <si>
    <t>発行部数 20,000部</t>
  </si>
  <si>
    <t>保健福祉課</t>
    <rPh sb="0" eb="5">
      <t>ホケンフクシカ</t>
    </rPh>
    <phoneticPr fontId="2"/>
  </si>
  <si>
    <t>市民税課</t>
    <rPh sb="0" eb="4">
      <t>シミンゼイカ</t>
    </rPh>
    <phoneticPr fontId="2"/>
  </si>
  <si>
    <t>清掃管理事務所</t>
  </si>
  <si>
    <t>計画課総合交通対策担当</t>
  </si>
  <si>
    <t>※完了実績報告後（令和７年度）に公表予定のため今回対象外</t>
    <rPh sb="1" eb="3">
      <t>カンリョウ</t>
    </rPh>
    <rPh sb="3" eb="5">
      <t>ジッセキ</t>
    </rPh>
    <rPh sb="5" eb="7">
      <t>ホウコク</t>
    </rPh>
    <rPh sb="7" eb="8">
      <t>ゴ</t>
    </rPh>
    <rPh sb="9" eb="11">
      <t>レイワ</t>
    </rPh>
    <rPh sb="12" eb="14">
      <t>ネンド</t>
    </rPh>
    <rPh sb="16" eb="18">
      <t>コウヒョウ</t>
    </rPh>
    <rPh sb="18" eb="20">
      <t>ヨテイ</t>
    </rPh>
    <rPh sb="23" eb="25">
      <t>コンカイ</t>
    </rPh>
    <rPh sb="25" eb="28">
      <t>タイショウガイ</t>
    </rPh>
    <phoneticPr fontId="2"/>
  </si>
  <si>
    <t>①物価高騰対策として、定額減税・調整給付に対応するため、賦課システムを改修する。
②賦課システム改修に係る委託料
③委託料9,924千円
④市</t>
  </si>
  <si>
    <t>市県民税賦課支援システム改修業務委託料：9,923,760円</t>
    <rPh sb="0" eb="4">
      <t>シケンミンゼイ</t>
    </rPh>
    <rPh sb="4" eb="8">
      <t>フカシエン</t>
    </rPh>
    <rPh sb="12" eb="14">
      <t>カイシュウ</t>
    </rPh>
    <rPh sb="14" eb="16">
      <t>ギョウム</t>
    </rPh>
    <rPh sb="16" eb="19">
      <t>イタクリョウ</t>
    </rPh>
    <rPh sb="29" eb="30">
      <t>エン</t>
    </rPh>
    <phoneticPr fontId="2"/>
  </si>
  <si>
    <t xml:space="preserve">　令和６年度個人住民税所得割額に対して定額減税を実施するために必要なシステムである市県民税賦課支援システムに改修を施したことにより、令和６年度においてスムーズな定額減税を実施することができた。
</t>
    <rPh sb="1" eb="3">
      <t>レイワ</t>
    </rPh>
    <rPh sb="4" eb="6">
      <t>ネンド</t>
    </rPh>
    <rPh sb="6" eb="8">
      <t>コジン</t>
    </rPh>
    <rPh sb="8" eb="11">
      <t>ジュウミンゼイ</t>
    </rPh>
    <rPh sb="11" eb="15">
      <t>ショトクワリガク</t>
    </rPh>
    <rPh sb="16" eb="17">
      <t>タイ</t>
    </rPh>
    <rPh sb="19" eb="23">
      <t>テイガクゲンゼイ</t>
    </rPh>
    <rPh sb="24" eb="26">
      <t>ジッシ</t>
    </rPh>
    <rPh sb="31" eb="33">
      <t>ヒツヨウ</t>
    </rPh>
    <rPh sb="41" eb="45">
      <t>シケンミンゼイ</t>
    </rPh>
    <rPh sb="45" eb="49">
      <t>フカシエン</t>
    </rPh>
    <rPh sb="54" eb="56">
      <t>カイシュウ</t>
    </rPh>
    <rPh sb="57" eb="58">
      <t>ホドコ</t>
    </rPh>
    <rPh sb="80" eb="82">
      <t>テイガク</t>
    </rPh>
    <rPh sb="82" eb="84">
      <t>ゲンゼイ</t>
    </rPh>
    <rPh sb="85" eb="87">
      <t>ジッシ</t>
    </rPh>
    <phoneticPr fontId="2"/>
  </si>
  <si>
    <t>総事業費：2,402,220,488円
・事業費： 2,365,090,000円
　（１世帯あたり7万円を支援）
・事務費：    37,130,488円</t>
  </si>
  <si>
    <t>事業の概要
①目的・効果
②交付金を充当する経費内容
③積算根拠（対象数、単価等）
④事業の対象（交付対象者、対象施設等）</t>
    <rPh sb="7" eb="9">
      <t>モクテキ</t>
    </rPh>
    <rPh sb="10" eb="12">
      <t>コウカ</t>
    </rPh>
    <phoneticPr fontId="5"/>
  </si>
  <si>
    <t>　物価高騰の影響により、消費全体に占める光熱費や食料品費等の割合が高い低所得世帯ほど負担感が大きくなることから、低所得世帯に対し給付金を支給することで、世帯の負担軽減に寄与した。
・給付実績
  　住民税非課税世帯：33,787世帯</t>
    <phoneticPr fontId="2"/>
  </si>
  <si>
    <t>支援金額　74台×30,000円＝2,220,000円</t>
    <phoneticPr fontId="2"/>
  </si>
  <si>
    <t>　古紙回収事業者に対し、使用車両１台あたり３万円を補助することにより、燃油高騰の影響を緩和することができた。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</si>
</sst>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b/>
      <sz val="9"/>
      <color indexed="81"/>
      <name val="MS P ゴシック"/>
      <family val="3"/>
      <charset val="128"/>
    </font>
    <font>
      <sz val="11"/>
      <color rgb="FF9C0006"/>
      <name val="UD デジタル 教科書体 N-R"/>
      <family val="2"/>
      <charset val="128"/>
    </font>
    <font>
      <sz val="14"/>
      <name val="UD デジタル 教科書体 N-R"/>
      <family val="1"/>
      <charset val="128"/>
    </font>
    <font>
      <sz val="11"/>
      <color theme="1"/>
      <name val="UD デジタル 教科書体 N-R"/>
      <family val="1"/>
      <charset val="128"/>
    </font>
    <font>
      <sz val="10"/>
      <color theme="1"/>
      <name val="UD デジタル 教科書体 N-R"/>
      <family val="1"/>
      <charset val="128"/>
    </font>
    <font>
      <sz val="11"/>
      <color rgb="FFFF0000"/>
      <name val="UD デジタル 教科書体 N-R"/>
      <family val="1"/>
      <charset val="128"/>
    </font>
  </fonts>
  <fills count="6">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CC"/>
        <bgColor indexed="64"/>
      </patternFill>
    </fill>
  </fills>
  <borders count="37">
    <border>
      <left/>
      <right/>
      <top/>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top style="medium">
        <color indexed="64"/>
      </top>
      <bottom/>
      <diagonal/>
    </border>
    <border>
      <left/>
      <right style="thin">
        <color indexed="8"/>
      </right>
      <top style="medium">
        <color indexed="64"/>
      </top>
      <bottom/>
      <diagonal/>
    </border>
    <border>
      <left style="medium">
        <color indexed="64"/>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thin">
        <color indexed="8"/>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style="thin">
        <color indexed="8"/>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64"/>
      </top>
      <bottom/>
      <diagonal/>
    </border>
    <border>
      <left style="thin">
        <color indexed="8"/>
      </left>
      <right style="thin">
        <color indexed="8"/>
      </right>
      <top style="hair">
        <color indexed="64"/>
      </top>
      <bottom/>
      <diagonal/>
    </border>
    <border>
      <left style="thin">
        <color indexed="8"/>
      </left>
      <right style="thin">
        <color indexed="8"/>
      </right>
      <top/>
      <bottom style="hair">
        <color indexed="64"/>
      </bottom>
      <diagonal/>
    </border>
    <border>
      <left style="thin">
        <color indexed="8"/>
      </left>
      <right style="medium">
        <color indexed="64"/>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medium">
        <color indexed="64"/>
      </bottom>
      <diagonal/>
    </border>
    <border>
      <left style="thin">
        <color indexed="8"/>
      </left>
      <right style="thin">
        <color indexed="8"/>
      </right>
      <top style="hair">
        <color indexed="8"/>
      </top>
      <bottom style="hair">
        <color indexed="8"/>
      </bottom>
      <diagonal/>
    </border>
  </borders>
  <cellStyleXfs count="2">
    <xf numFmtId="0" fontId="0" fillId="0" borderId="0"/>
    <xf numFmtId="38" fontId="1" fillId="0" borderId="0" applyFont="0" applyFill="0" applyBorder="0" applyAlignment="0" applyProtection="0">
      <alignment vertical="center"/>
    </xf>
  </cellStyleXfs>
  <cellXfs count="79">
    <xf numFmtId="0" fontId="0" fillId="0" borderId="0" xfId="0"/>
    <xf numFmtId="0" fontId="6" fillId="0" borderId="0" xfId="0" applyFont="1"/>
    <xf numFmtId="0" fontId="7" fillId="0" borderId="0" xfId="0" applyFont="1"/>
    <xf numFmtId="38" fontId="7" fillId="0" borderId="0" xfId="1" applyFont="1" applyAlignment="1"/>
    <xf numFmtId="0" fontId="7" fillId="0" borderId="0" xfId="0" applyFont="1" applyFill="1" applyAlignment="1">
      <alignment horizontal="center"/>
    </xf>
    <xf numFmtId="0" fontId="7" fillId="0" borderId="0" xfId="0" applyFont="1" applyAlignment="1">
      <alignment horizontal="center" vertical="center"/>
    </xf>
    <xf numFmtId="38" fontId="7" fillId="2" borderId="3" xfId="1" applyFont="1" applyFill="1" applyBorder="1" applyAlignment="1">
      <alignment horizontal="center" vertical="center" wrapText="1"/>
    </xf>
    <xf numFmtId="38" fontId="7" fillId="2" borderId="4" xfId="1" applyFont="1" applyFill="1" applyBorder="1" applyAlignment="1">
      <alignment horizontal="center" vertical="center" wrapText="1"/>
    </xf>
    <xf numFmtId="38" fontId="7" fillId="2" borderId="5" xfId="1" applyFont="1" applyFill="1" applyBorder="1" applyAlignment="1">
      <alignment horizontal="center" vertical="center" wrapText="1"/>
    </xf>
    <xf numFmtId="38" fontId="7" fillId="2" borderId="6" xfId="1" applyFont="1" applyFill="1" applyBorder="1" applyAlignment="1">
      <alignment horizontal="center" vertical="center" shrinkToFit="1"/>
    </xf>
    <xf numFmtId="38" fontId="7" fillId="2" borderId="11" xfId="1" applyFont="1" applyFill="1" applyBorder="1" applyAlignment="1">
      <alignment horizontal="center" vertical="center" wrapText="1"/>
    </xf>
    <xf numFmtId="38" fontId="7" fillId="2" borderId="12" xfId="1" applyFont="1" applyFill="1" applyBorder="1" applyAlignment="1">
      <alignment horizontal="center" vertical="center" wrapText="1"/>
    </xf>
    <xf numFmtId="38" fontId="7" fillId="2" borderId="13" xfId="1" applyFont="1" applyFill="1" applyBorder="1" applyAlignment="1">
      <alignment horizontal="center" vertical="center" wrapText="1"/>
    </xf>
    <xf numFmtId="38" fontId="7" fillId="2" borderId="9" xfId="1" applyFont="1" applyFill="1" applyBorder="1" applyAlignment="1">
      <alignment horizontal="center" vertical="center" wrapText="1"/>
    </xf>
    <xf numFmtId="38" fontId="7" fillId="2" borderId="10" xfId="1" applyFont="1" applyFill="1" applyBorder="1" applyAlignment="1">
      <alignment horizontal="center" vertical="center" wrapText="1"/>
    </xf>
    <xf numFmtId="0" fontId="7" fillId="0" borderId="21" xfId="0" applyFont="1" applyFill="1" applyBorder="1" applyAlignment="1">
      <alignment horizontal="center" vertical="center" shrinkToFit="1"/>
    </xf>
    <xf numFmtId="0" fontId="7" fillId="0" borderId="12" xfId="0" applyFont="1" applyBorder="1" applyAlignment="1">
      <alignment vertical="center"/>
    </xf>
    <xf numFmtId="0" fontId="7" fillId="0" borderId="12" xfId="0" applyFont="1" applyBorder="1" applyAlignment="1">
      <alignment horizontal="right" vertical="center"/>
    </xf>
    <xf numFmtId="38" fontId="7" fillId="0" borderId="15" xfId="1" applyFont="1" applyFill="1" applyBorder="1" applyAlignment="1">
      <alignment vertical="center" shrinkToFit="1"/>
    </xf>
    <xf numFmtId="38" fontId="7" fillId="0" borderId="14" xfId="1" applyFont="1" applyFill="1" applyBorder="1" applyAlignment="1">
      <alignment vertical="center" shrinkToFit="1"/>
    </xf>
    <xf numFmtId="0" fontId="7" fillId="0" borderId="16" xfId="0" applyFont="1" applyFill="1" applyBorder="1" applyAlignment="1">
      <alignment vertical="center"/>
    </xf>
    <xf numFmtId="0" fontId="7" fillId="0" borderId="12" xfId="0" applyFont="1" applyFill="1" applyBorder="1" applyAlignment="1">
      <alignment vertical="center"/>
    </xf>
    <xf numFmtId="0" fontId="7" fillId="0" borderId="22" xfId="0" applyFont="1" applyBorder="1" applyAlignment="1">
      <alignment vertical="center"/>
    </xf>
    <xf numFmtId="0" fontId="7" fillId="0" borderId="17"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6" xfId="0" applyFont="1" applyFill="1" applyBorder="1" applyAlignment="1">
      <alignment horizontal="left" vertical="center" wrapText="1"/>
    </xf>
    <xf numFmtId="0" fontId="7" fillId="0" borderId="34" xfId="0" applyFont="1" applyFill="1" applyBorder="1" applyAlignment="1">
      <alignment horizontal="left" vertical="center" wrapText="1"/>
    </xf>
    <xf numFmtId="38" fontId="7" fillId="0" borderId="26" xfId="1" applyFont="1" applyFill="1" applyBorder="1" applyAlignment="1">
      <alignment vertical="center" shrinkToFit="1"/>
    </xf>
    <xf numFmtId="38" fontId="7" fillId="0" borderId="27" xfId="1" applyFont="1" applyFill="1" applyBorder="1" applyAlignment="1">
      <alignment vertical="center" shrinkToFit="1"/>
    </xf>
    <xf numFmtId="0" fontId="7" fillId="0" borderId="13" xfId="0" applyFont="1" applyFill="1" applyBorder="1" applyAlignment="1">
      <alignment vertical="center" wrapText="1"/>
    </xf>
    <xf numFmtId="0" fontId="7" fillId="5" borderId="13" xfId="0" applyFont="1" applyFill="1" applyBorder="1" applyAlignment="1">
      <alignment vertical="center" wrapText="1"/>
    </xf>
    <xf numFmtId="0" fontId="7" fillId="0" borderId="32" xfId="0" applyFont="1" applyFill="1" applyBorder="1" applyAlignment="1">
      <alignment horizontal="center" vertical="center" wrapText="1"/>
    </xf>
    <xf numFmtId="0" fontId="7" fillId="0" borderId="0" xfId="0" applyFont="1" applyFill="1"/>
    <xf numFmtId="0" fontId="7" fillId="4" borderId="1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6"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7" fillId="4" borderId="36" xfId="0" applyFont="1" applyFill="1" applyBorder="1" applyAlignment="1">
      <alignment horizontal="left" vertical="center" wrapText="1"/>
    </xf>
    <xf numFmtId="38" fontId="7" fillId="4" borderId="27" xfId="1" applyFont="1" applyFill="1" applyBorder="1" applyAlignment="1">
      <alignment vertical="center" shrinkToFit="1"/>
    </xf>
    <xf numFmtId="0" fontId="7" fillId="4" borderId="31" xfId="0" applyFont="1" applyFill="1" applyBorder="1" applyAlignment="1">
      <alignment vertical="center" wrapText="1"/>
    </xf>
    <xf numFmtId="0" fontId="9" fillId="4" borderId="27" xfId="0" applyFont="1" applyFill="1" applyBorder="1" applyAlignment="1">
      <alignment horizontal="left" vertical="center" wrapText="1"/>
    </xf>
    <xf numFmtId="0" fontId="7" fillId="4" borderId="28"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7" xfId="0" applyFont="1" applyFill="1" applyBorder="1" applyAlignment="1">
      <alignment vertical="center" wrapText="1"/>
    </xf>
    <xf numFmtId="0" fontId="7" fillId="5" borderId="27" xfId="0" applyFont="1" applyFill="1" applyBorder="1" applyAlignment="1">
      <alignment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30" xfId="0" applyFont="1" applyFill="1" applyBorder="1" applyAlignment="1">
      <alignment vertical="center" wrapText="1"/>
    </xf>
    <xf numFmtId="0" fontId="7" fillId="0" borderId="36" xfId="0" applyFont="1" applyFill="1" applyBorder="1" applyAlignment="1">
      <alignment vertical="center" wrapText="1"/>
    </xf>
    <xf numFmtId="38" fontId="7" fillId="0" borderId="30" xfId="1" applyFont="1" applyFill="1" applyBorder="1" applyAlignment="1">
      <alignment vertical="center" shrinkToFit="1"/>
    </xf>
    <xf numFmtId="0" fontId="8" fillId="0" borderId="28" xfId="0" applyFont="1" applyFill="1" applyBorder="1" applyAlignment="1">
      <alignment horizontal="center" vertical="center" wrapText="1"/>
    </xf>
    <xf numFmtId="0" fontId="7" fillId="4" borderId="27" xfId="0" applyFont="1" applyFill="1" applyBorder="1" applyAlignment="1">
      <alignment vertical="center" wrapText="1"/>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35" xfId="0" applyFont="1" applyFill="1" applyBorder="1" applyAlignment="1">
      <alignment horizontal="left" vertical="center" wrapText="1"/>
    </xf>
    <xf numFmtId="38" fontId="7" fillId="0" borderId="24" xfId="1" applyFont="1" applyFill="1" applyBorder="1" applyAlignment="1">
      <alignment vertical="center" shrinkToFit="1"/>
    </xf>
    <xf numFmtId="0" fontId="7" fillId="0" borderId="25"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2"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8" fillId="2" borderId="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38" fontId="7" fillId="2" borderId="10" xfId="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38" fontId="7" fillId="2" borderId="9" xfId="1" applyFont="1" applyFill="1" applyBorder="1" applyAlignment="1">
      <alignment horizontal="center" vertical="center" wrapText="1"/>
    </xf>
    <xf numFmtId="38" fontId="7" fillId="2" borderId="33" xfId="1" applyFont="1" applyFill="1" applyBorder="1" applyAlignment="1">
      <alignment horizontal="center" vertical="center" wrapText="1"/>
    </xf>
  </cellXfs>
  <cellStyles count="2">
    <cellStyle name="桁区切り" xfId="1" builtinId="6"/>
    <cellStyle name="標準" xfId="0" builtinId="0"/>
  </cellStyles>
  <dxfs count="1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20491;&#21029;&#12398;&#21462;&#12426;&#32068;&#12415;/00_&#26032;&#22411;&#12467;&#12525;&#12490;&#12454;&#12452;&#12523;&#12473;&#24863;&#26579;&#30151;&#38306;&#20418;/01&#12288;&#22320;&#26041;&#21109;&#29983;&#33256;&#26178;&#20132;&#20184;&#37329;&#23455;&#26045;&#35336;&#30011;/11&#12288;&#20107;&#26989;&#21177;&#26524;&#26908;&#35388;/02_&#21508;&#35506;&#22238;&#31572;/01_&#12473;&#12510;&#12540;&#12488;&#31038;&#20250;&#25512;&#36914;&#35506;&#9675;/&#12467;&#12525;&#12490;&#20132;&#20184;&#37329;&#20107;&#26989;&#23455;&#26045;&#12539;&#21177;&#26524;&#26908;&#35388;&#65288;&#20196;&#21644;&#65298;&#24180;&#24230;&#23455;&#26045;&#35336;&#30011;&#12505;&#12540;&#1247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1jofls1\0600100_&#20445;&#20581;&#31119;&#31049;&#35506;$\&#9733;&#29031;&#20250;&#12539;&#22238;&#31572;\R04&#29031;&#20250;&#12539;&#22238;&#31572;\&#12381;&#12398;&#12411;&#12363;&#29031;&#20250;\44%20&#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2\&#12467;&#12525;&#12490;&#20132;&#20184;&#37329;&#20107;&#26989;&#23455;&#26045;&#12539;&#21177;&#26524;&#26908;&#35388;&#65288;&#20196;&#21644;&#65298;&#24180;&#24230;&#23455;&#26045;&#35336;&#30011;&#12505;&#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5B63-8E0B-4E6E-A5C6-7ADBFCE02394}">
  <sheetPr>
    <pageSetUpPr fitToPage="1"/>
  </sheetPr>
  <dimension ref="A1:R13"/>
  <sheetViews>
    <sheetView tabSelected="1" view="pageBreakPreview" zoomScale="85" zoomScaleNormal="70" zoomScaleSheetLayoutView="85" workbookViewId="0">
      <pane xSplit="5" ySplit="6" topLeftCell="G7" activePane="bottomRight" state="frozen"/>
      <selection pane="topRight" activeCell="F1" sqref="F1"/>
      <selection pane="bottomLeft" activeCell="A7" sqref="A7"/>
      <selection pane="bottomRight" activeCell="Q12" sqref="Q12"/>
    </sheetView>
  </sheetViews>
  <sheetFormatPr defaultColWidth="8.75" defaultRowHeight="15"/>
  <cols>
    <col min="1" max="1" width="4.125" style="2" customWidth="1"/>
    <col min="2" max="2" width="3" style="2" bestFit="1" customWidth="1"/>
    <col min="3" max="3" width="10.25" style="2" customWidth="1"/>
    <col min="4" max="4" width="61.5" style="2" customWidth="1"/>
    <col min="5" max="5" width="8.75" style="2"/>
    <col min="6" max="14" width="12.25" style="3" customWidth="1"/>
    <col min="15" max="15" width="20.625" style="32" customWidth="1"/>
    <col min="16" max="16" width="35.625" style="32" customWidth="1"/>
    <col min="17" max="17" width="44.875" style="32" customWidth="1"/>
    <col min="18" max="18" width="13" style="2" customWidth="1"/>
    <col min="19" max="16384" width="8.75" style="2"/>
  </cols>
  <sheetData>
    <row r="1" spans="1:18" ht="19.5" thickBot="1">
      <c r="A1" s="1" t="s">
        <v>31</v>
      </c>
      <c r="N1" s="3" t="s">
        <v>17</v>
      </c>
      <c r="O1" s="4"/>
      <c r="P1" s="4"/>
      <c r="Q1" s="4"/>
      <c r="R1" s="5" t="s">
        <v>19</v>
      </c>
    </row>
    <row r="2" spans="1:18" ht="18.600000000000001" customHeight="1" thickBot="1">
      <c r="A2" s="62" t="s">
        <v>21</v>
      </c>
      <c r="B2" s="64" t="s">
        <v>0</v>
      </c>
      <c r="C2" s="66" t="s">
        <v>10</v>
      </c>
      <c r="D2" s="68" t="s">
        <v>56</v>
      </c>
      <c r="E2" s="70" t="s">
        <v>1</v>
      </c>
      <c r="F2" s="6" t="s">
        <v>25</v>
      </c>
      <c r="G2" s="6" t="s">
        <v>26</v>
      </c>
      <c r="H2" s="7"/>
      <c r="I2" s="8"/>
      <c r="J2" s="8"/>
      <c r="K2" s="8"/>
      <c r="L2" s="8"/>
      <c r="M2" s="9"/>
      <c r="N2" s="6" t="s">
        <v>27</v>
      </c>
      <c r="O2" s="73" t="s">
        <v>22</v>
      </c>
      <c r="P2" s="73" t="s">
        <v>18</v>
      </c>
      <c r="Q2" s="73" t="s">
        <v>12</v>
      </c>
      <c r="R2" s="75" t="s">
        <v>13</v>
      </c>
    </row>
    <row r="3" spans="1:18" ht="18.600000000000001" customHeight="1" thickBot="1">
      <c r="A3" s="63"/>
      <c r="B3" s="65"/>
      <c r="C3" s="67"/>
      <c r="D3" s="69"/>
      <c r="E3" s="71"/>
      <c r="F3" s="72" t="s">
        <v>24</v>
      </c>
      <c r="G3" s="72" t="s">
        <v>23</v>
      </c>
      <c r="H3" s="10" t="s">
        <v>29</v>
      </c>
      <c r="I3" s="11"/>
      <c r="J3" s="11"/>
      <c r="K3" s="11"/>
      <c r="L3" s="11"/>
      <c r="M3" s="12" t="s">
        <v>30</v>
      </c>
      <c r="N3" s="77" t="s">
        <v>28</v>
      </c>
      <c r="O3" s="74"/>
      <c r="P3" s="74"/>
      <c r="Q3" s="74"/>
      <c r="R3" s="76"/>
    </row>
    <row r="4" spans="1:18" ht="18.600000000000001" customHeight="1" thickBot="1">
      <c r="A4" s="63"/>
      <c r="B4" s="65"/>
      <c r="C4" s="67"/>
      <c r="D4" s="69"/>
      <c r="E4" s="71"/>
      <c r="F4" s="72"/>
      <c r="G4" s="72"/>
      <c r="H4" s="77" t="s">
        <v>14</v>
      </c>
      <c r="I4" s="12" t="s">
        <v>3</v>
      </c>
      <c r="J4" s="10" t="s">
        <v>4</v>
      </c>
      <c r="K4" s="10" t="s">
        <v>5</v>
      </c>
      <c r="L4" s="10" t="s">
        <v>2</v>
      </c>
      <c r="M4" s="77" t="s">
        <v>15</v>
      </c>
      <c r="N4" s="77"/>
      <c r="O4" s="74"/>
      <c r="P4" s="74"/>
      <c r="Q4" s="74"/>
      <c r="R4" s="76"/>
    </row>
    <row r="5" spans="1:18" ht="30">
      <c r="A5" s="63"/>
      <c r="B5" s="65"/>
      <c r="C5" s="67"/>
      <c r="D5" s="69"/>
      <c r="E5" s="71"/>
      <c r="F5" s="72"/>
      <c r="G5" s="72"/>
      <c r="H5" s="77"/>
      <c r="I5" s="13" t="s">
        <v>6</v>
      </c>
      <c r="J5" s="14" t="s">
        <v>11</v>
      </c>
      <c r="K5" s="14" t="s">
        <v>7</v>
      </c>
      <c r="L5" s="14" t="s">
        <v>8</v>
      </c>
      <c r="M5" s="77"/>
      <c r="N5" s="78"/>
      <c r="O5" s="74"/>
      <c r="P5" s="74"/>
      <c r="Q5" s="74"/>
      <c r="R5" s="76"/>
    </row>
    <row r="6" spans="1:18" ht="22.15" customHeight="1">
      <c r="A6" s="15"/>
      <c r="B6" s="16"/>
      <c r="C6" s="16"/>
      <c r="D6" s="16"/>
      <c r="E6" s="17" t="s">
        <v>16</v>
      </c>
      <c r="F6" s="18">
        <f t="shared" ref="F6:N6" si="0">SUM(F7:F12)</f>
        <v>3744871000</v>
      </c>
      <c r="G6" s="18">
        <f t="shared" si="0"/>
        <v>3039346115</v>
      </c>
      <c r="H6" s="18">
        <f t="shared" si="0"/>
        <v>3039346115</v>
      </c>
      <c r="I6" s="18">
        <f t="shared" si="0"/>
        <v>0</v>
      </c>
      <c r="J6" s="18">
        <f t="shared" si="0"/>
        <v>2926303615</v>
      </c>
      <c r="K6" s="18">
        <f t="shared" si="0"/>
        <v>0</v>
      </c>
      <c r="L6" s="18">
        <f t="shared" si="0"/>
        <v>113042500</v>
      </c>
      <c r="M6" s="19">
        <f t="shared" si="0"/>
        <v>0</v>
      </c>
      <c r="N6" s="19">
        <f t="shared" si="0"/>
        <v>705524885</v>
      </c>
      <c r="O6" s="20"/>
      <c r="P6" s="20"/>
      <c r="Q6" s="21"/>
      <c r="R6" s="22"/>
    </row>
    <row r="7" spans="1:18" s="32" customFormat="1" ht="120">
      <c r="A7" s="23">
        <v>1</v>
      </c>
      <c r="B7" s="24" t="s">
        <v>9</v>
      </c>
      <c r="C7" s="25" t="s">
        <v>32</v>
      </c>
      <c r="D7" s="25" t="s">
        <v>37</v>
      </c>
      <c r="E7" s="26" t="s">
        <v>33</v>
      </c>
      <c r="F7" s="27">
        <v>2627627000</v>
      </c>
      <c r="G7" s="27">
        <v>2402220488</v>
      </c>
      <c r="H7" s="28">
        <f>G7-M7</f>
        <v>2402220488</v>
      </c>
      <c r="I7" s="27">
        <v>0</v>
      </c>
      <c r="J7" s="27">
        <v>2302330488</v>
      </c>
      <c r="K7" s="27">
        <v>0</v>
      </c>
      <c r="L7" s="27">
        <f>H7-SUM(I7:K7)</f>
        <v>99890000</v>
      </c>
      <c r="M7" s="27">
        <v>0</v>
      </c>
      <c r="N7" s="27">
        <f>+F7-G7</f>
        <v>225406512</v>
      </c>
      <c r="O7" s="29" t="s">
        <v>40</v>
      </c>
      <c r="P7" s="30" t="s">
        <v>55</v>
      </c>
      <c r="Q7" s="30" t="s">
        <v>57</v>
      </c>
      <c r="R7" s="31" t="s">
        <v>20</v>
      </c>
    </row>
    <row r="8" spans="1:18" s="32" customFormat="1" ht="135">
      <c r="A8" s="33">
        <v>2</v>
      </c>
      <c r="B8" s="34" t="s">
        <v>9</v>
      </c>
      <c r="C8" s="35" t="s">
        <v>32</v>
      </c>
      <c r="D8" s="36" t="s">
        <v>36</v>
      </c>
      <c r="E8" s="37" t="s">
        <v>33</v>
      </c>
      <c r="F8" s="38">
        <v>768340000</v>
      </c>
      <c r="G8" s="38">
        <v>377279197</v>
      </c>
      <c r="H8" s="38">
        <f t="shared" ref="H8:H12" si="1">G8-M8</f>
        <v>377279197</v>
      </c>
      <c r="I8" s="38">
        <v>0</v>
      </c>
      <c r="J8" s="38">
        <v>377279197</v>
      </c>
      <c r="K8" s="38">
        <v>0</v>
      </c>
      <c r="L8" s="38">
        <f t="shared" ref="L8:L12" si="2">H8-SUM(I8:K8)</f>
        <v>0</v>
      </c>
      <c r="M8" s="38">
        <v>0</v>
      </c>
      <c r="N8" s="38">
        <f t="shared" ref="N8:N12" si="3">+F8-G8</f>
        <v>391060803</v>
      </c>
      <c r="O8" s="39" t="s">
        <v>39</v>
      </c>
      <c r="P8" s="40" t="s">
        <v>51</v>
      </c>
      <c r="Q8" s="36"/>
      <c r="R8" s="41" t="s">
        <v>47</v>
      </c>
    </row>
    <row r="9" spans="1:18" s="32" customFormat="1" ht="165">
      <c r="A9" s="33">
        <v>3</v>
      </c>
      <c r="B9" s="34" t="s">
        <v>9</v>
      </c>
      <c r="C9" s="36" t="s">
        <v>34</v>
      </c>
      <c r="D9" s="36" t="s">
        <v>35</v>
      </c>
      <c r="E9" s="37" t="s">
        <v>33</v>
      </c>
      <c r="F9" s="38">
        <v>282860000</v>
      </c>
      <c r="G9" s="38">
        <v>220827670</v>
      </c>
      <c r="H9" s="38">
        <f t="shared" si="1"/>
        <v>220827670</v>
      </c>
      <c r="I9" s="38">
        <v>0</v>
      </c>
      <c r="J9" s="38">
        <v>220827670</v>
      </c>
      <c r="K9" s="38">
        <v>0</v>
      </c>
      <c r="L9" s="38">
        <f t="shared" si="2"/>
        <v>0</v>
      </c>
      <c r="M9" s="38">
        <v>0</v>
      </c>
      <c r="N9" s="38">
        <f t="shared" si="3"/>
        <v>62032330</v>
      </c>
      <c r="O9" s="36" t="s">
        <v>39</v>
      </c>
      <c r="P9" s="40" t="s">
        <v>51</v>
      </c>
      <c r="Q9" s="36"/>
      <c r="R9" s="41" t="s">
        <v>47</v>
      </c>
    </row>
    <row r="10" spans="1:18" s="32" customFormat="1" ht="105">
      <c r="A10" s="42">
        <v>4</v>
      </c>
      <c r="B10" s="43" t="s">
        <v>9</v>
      </c>
      <c r="C10" s="44" t="s">
        <v>38</v>
      </c>
      <c r="D10" s="44" t="s">
        <v>52</v>
      </c>
      <c r="E10" s="45" t="s">
        <v>33</v>
      </c>
      <c r="F10" s="28">
        <v>9924000</v>
      </c>
      <c r="G10" s="28">
        <v>9923760</v>
      </c>
      <c r="H10" s="28">
        <f t="shared" si="1"/>
        <v>9923760</v>
      </c>
      <c r="I10" s="28">
        <v>0</v>
      </c>
      <c r="J10" s="28">
        <v>9923760</v>
      </c>
      <c r="K10" s="28"/>
      <c r="L10" s="28">
        <f t="shared" si="2"/>
        <v>0</v>
      </c>
      <c r="M10" s="28">
        <v>0</v>
      </c>
      <c r="N10" s="28">
        <f t="shared" si="3"/>
        <v>240</v>
      </c>
      <c r="O10" s="46" t="s">
        <v>39</v>
      </c>
      <c r="P10" s="47" t="s">
        <v>53</v>
      </c>
      <c r="Q10" s="47" t="s">
        <v>54</v>
      </c>
      <c r="R10" s="48" t="s">
        <v>48</v>
      </c>
    </row>
    <row r="11" spans="1:18" s="32" customFormat="1" ht="134.25" customHeight="1">
      <c r="A11" s="49">
        <v>10</v>
      </c>
      <c r="B11" s="50" t="s">
        <v>9</v>
      </c>
      <c r="C11" s="51" t="s">
        <v>41</v>
      </c>
      <c r="D11" s="51" t="s">
        <v>44</v>
      </c>
      <c r="E11" s="52" t="s">
        <v>33</v>
      </c>
      <c r="F11" s="53">
        <v>2220000</v>
      </c>
      <c r="G11" s="53">
        <v>2220000</v>
      </c>
      <c r="H11" s="53">
        <f t="shared" si="1"/>
        <v>2220000</v>
      </c>
      <c r="I11" s="53">
        <v>0</v>
      </c>
      <c r="J11" s="53">
        <v>2220000</v>
      </c>
      <c r="K11" s="53">
        <v>0</v>
      </c>
      <c r="L11" s="53">
        <f t="shared" si="2"/>
        <v>0</v>
      </c>
      <c r="M11" s="53">
        <v>0</v>
      </c>
      <c r="N11" s="53">
        <f t="shared" si="3"/>
        <v>0</v>
      </c>
      <c r="O11" s="51" t="s">
        <v>45</v>
      </c>
      <c r="P11" s="47" t="s">
        <v>58</v>
      </c>
      <c r="Q11" s="47" t="s">
        <v>59</v>
      </c>
      <c r="R11" s="54" t="s">
        <v>49</v>
      </c>
    </row>
    <row r="12" spans="1:18" s="32" customFormat="1" ht="195">
      <c r="A12" s="33">
        <v>11</v>
      </c>
      <c r="B12" s="34" t="s">
        <v>9</v>
      </c>
      <c r="C12" s="36" t="s">
        <v>42</v>
      </c>
      <c r="D12" s="36" t="s">
        <v>43</v>
      </c>
      <c r="E12" s="37" t="s">
        <v>33</v>
      </c>
      <c r="F12" s="38">
        <v>53900000</v>
      </c>
      <c r="G12" s="38">
        <v>26875000</v>
      </c>
      <c r="H12" s="38">
        <f t="shared" si="1"/>
        <v>26875000</v>
      </c>
      <c r="I12" s="38">
        <v>0</v>
      </c>
      <c r="J12" s="38">
        <v>13722500</v>
      </c>
      <c r="K12" s="38">
        <v>0</v>
      </c>
      <c r="L12" s="38">
        <f t="shared" si="2"/>
        <v>13152500</v>
      </c>
      <c r="M12" s="38">
        <v>0</v>
      </c>
      <c r="N12" s="38">
        <f t="shared" si="3"/>
        <v>27025000</v>
      </c>
      <c r="O12" s="55" t="s">
        <v>46</v>
      </c>
      <c r="P12" s="40" t="s">
        <v>51</v>
      </c>
      <c r="Q12" s="55"/>
      <c r="R12" s="41" t="s">
        <v>50</v>
      </c>
    </row>
    <row r="13" spans="1:18" s="32" customFormat="1" ht="15.75" thickBot="1">
      <c r="A13" s="56"/>
      <c r="B13" s="57"/>
      <c r="C13" s="58"/>
      <c r="D13" s="58"/>
      <c r="E13" s="59"/>
      <c r="F13" s="60"/>
      <c r="G13" s="60"/>
      <c r="H13" s="60"/>
      <c r="I13" s="60"/>
      <c r="J13" s="60"/>
      <c r="K13" s="60"/>
      <c r="L13" s="60"/>
      <c r="M13" s="60"/>
      <c r="N13" s="60"/>
      <c r="O13" s="58"/>
      <c r="P13" s="58"/>
      <c r="Q13" s="58"/>
      <c r="R13" s="61"/>
    </row>
  </sheetData>
  <autoFilter ref="A5:R13" xr:uid="{00000000-0009-0000-0000-000000000000}"/>
  <mergeCells count="14">
    <mergeCell ref="F3:F5"/>
    <mergeCell ref="Q2:Q5"/>
    <mergeCell ref="R2:R5"/>
    <mergeCell ref="G3:G5"/>
    <mergeCell ref="H4:H5"/>
    <mergeCell ref="P2:P5"/>
    <mergeCell ref="O2:O5"/>
    <mergeCell ref="M4:M5"/>
    <mergeCell ref="N3:N5"/>
    <mergeCell ref="A2:A5"/>
    <mergeCell ref="B2:B5"/>
    <mergeCell ref="C2:C5"/>
    <mergeCell ref="D2:D5"/>
    <mergeCell ref="E2:E5"/>
  </mergeCells>
  <phoneticPr fontId="2"/>
  <conditionalFormatting sqref="Q11">
    <cfRule type="expression" dxfId="12" priority="55">
      <formula>Q11&lt;&gt;#REF!</formula>
    </cfRule>
  </conditionalFormatting>
  <conditionalFormatting sqref="O12 Q12">
    <cfRule type="expression" dxfId="11" priority="54">
      <formula>O12&lt;&gt;#REF!</formula>
    </cfRule>
  </conditionalFormatting>
  <dataValidations count="2">
    <dataValidation allowBlank="1" showErrorMessage="1" sqref="C7:C13" xr:uid="{9BFE6946-39A6-4C8A-9571-6A06C885CCFF}"/>
    <dataValidation type="list" allowBlank="1" showErrorMessage="1" sqref="B7:B12" xr:uid="{ABA0BAD6-9D47-4086-A758-D3D094594BE5}">
      <formula1>補助単独</formula1>
    </dataValidation>
  </dataValidations>
  <pageMargins left="0.70866141732283472" right="0.70866141732283472" top="0.35433070866141736" bottom="0.35433070866141736" header="0.31496062992125984" footer="0.31496062992125984"/>
  <pageSetup paperSize="8" scale="56"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17" id="{D81CDCB0-84E0-4C3F-9D15-E67E458916A8}">
            <xm:f>B7&lt;&gt;'\\l01jofls1\0300100_財政課$\02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B7:B12</xm:sqref>
        </x14:conditionalFormatting>
        <x14:conditionalFormatting xmlns:xm="http://schemas.microsoft.com/office/excel/2006/main">
          <x14:cfRule type="expression" priority="118" id="{0E3ACCF7-8E55-4CF1-9A22-C88E9A598FC9}">
            <xm:f>C7&lt;&gt;'\\l01jofls1\0300100_財政課$\02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C7:C12</xm:sqref>
        </x14:conditionalFormatting>
        <x14:conditionalFormatting xmlns:xm="http://schemas.microsoft.com/office/excel/2006/main">
          <x14:cfRule type="expression" priority="119" id="{FECD169C-5ABB-4007-9741-B48D13CB9B0C}">
            <xm:f>D7&lt;&gt;'\\l01jofls1\0300100_財政課$\02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D7:D12</xm:sqref>
        </x14:conditionalFormatting>
        <x14:conditionalFormatting xmlns:xm="http://schemas.microsoft.com/office/excel/2006/main">
          <x14:cfRule type="expression" priority="120" id="{379F0D41-87DE-4B87-A084-268449E65E3C}">
            <xm:f>E7&lt;&gt;'\\l01jofls1\0300100_財政課$\02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O10:Q10 E7:E12 R7:R12</xm:sqref>
        </x14:conditionalFormatting>
        <x14:conditionalFormatting xmlns:xm="http://schemas.microsoft.com/office/excel/2006/main">
          <x14:cfRule type="expression" priority="115" id="{AD6AD157-C160-4B2F-BA11-7DAB985061B5}">
            <xm:f>B13&lt;&gt;'\\l01jofls1\0300100_財政課$\02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B13:E13 R13</xm:sqref>
        </x14:conditionalFormatting>
        <x14:conditionalFormatting xmlns:xm="http://schemas.microsoft.com/office/excel/2006/main">
          <x14:cfRule type="expression" priority="112" id="{CB6F727B-64B7-4A50-87B7-653102A92FBE}">
            <xm:f>O7&lt;&gt;'\\l01jofls1\0300100_財政課$\02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O7:P7</xm:sqref>
        </x14:conditionalFormatting>
        <x14:conditionalFormatting xmlns:xm="http://schemas.microsoft.com/office/excel/2006/main">
          <x14:cfRule type="expression" priority="109" id="{08810240-FB4A-4F87-BC16-D46BE7A2C772}">
            <xm:f>O8&lt;&gt;'\\l01jofls1\0300100_財政課$\02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P8:Q8 O9:Q9</xm:sqref>
        </x14:conditionalFormatting>
        <x14:conditionalFormatting xmlns:xm="http://schemas.microsoft.com/office/excel/2006/main">
          <x14:cfRule type="expression" priority="87" id="{75FB4ED0-1CD0-47AB-ABA5-C5957F92C817}">
            <xm:f>O13&lt;&gt;'\\l01jofls1\0600100_保健福祉課$\★照会・回答\R04照会・回答\そのほか照会\44 【財政課】令和２、３年度新型コロナウイルス感染症対応地方創生臨時交付金に係る事業実績及び効果検証について（照会）_20220802\[コロナ交付金事業実施・効果検証（令和２年度実施計画ベース）.xlsx]Sheet1'!#REF!</xm:f>
            <x14:dxf>
              <fill>
                <patternFill>
                  <bgColor theme="5" tint="0.79998168889431442"/>
                </patternFill>
              </fill>
            </x14:dxf>
          </x14:cfRule>
          <xm:sqref>O13:Q13</xm:sqref>
        </x14:conditionalFormatting>
        <x14:conditionalFormatting xmlns:xm="http://schemas.microsoft.com/office/excel/2006/main">
          <x14:cfRule type="expression" priority="29" id="{561B56C5-3E04-4529-BE7E-95B0D6E96857}">
            <xm:f>Q7&lt;&gt;'\\l01jofls1\0300100_財政課$\02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Q7</xm:sqref>
        </x14:conditionalFormatting>
        <x14:conditionalFormatting xmlns:xm="http://schemas.microsoft.com/office/excel/2006/main">
          <x14:cfRule type="expression" priority="2" id="{0C8EC0F7-D3A8-4630-902F-1382ECF808F0}">
            <xm:f>O11&lt;&gt;'\\l01jofls1\0300100_財政課$\02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O11:P11</xm:sqref>
        </x14:conditionalFormatting>
        <x14:conditionalFormatting xmlns:xm="http://schemas.microsoft.com/office/excel/2006/main">
          <x14:cfRule type="expression" priority="1" id="{6B14EDF2-F19A-4C69-9650-BD5FB6EC8A42}">
            <xm:f>P12&lt;&gt;'\\l01jofls1\0300100_財政課$\02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P12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2025-04-28T02:27:05Z</dcterms:modified>
</cp:coreProperties>
</file>