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01jofls1\0500100_環境企画課$\01_環境企画係\21_事業者向け自家消費型太陽光発電補助\01　いわき市の要綱\02　様式\01 様式\"/>
    </mc:Choice>
  </mc:AlternateContent>
  <bookViews>
    <workbookView xWindow="0" yWindow="0" windowWidth="28800" windowHeight="12210"/>
  </bookViews>
  <sheets>
    <sheet name="Sheet1" sheetId="1" r:id="rId1"/>
  </sheets>
  <definedNames>
    <definedName name="_xlnm.Print_Area" localSheetId="0">Sheet1!$B$1:$G$36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1" l="1"/>
  <c r="E25" i="1" s="1"/>
  <c r="E17" i="1" l="1"/>
  <c r="E19" i="1" s="1"/>
  <c r="E27" i="1" s="1"/>
  <c r="E10" i="1"/>
  <c r="E11" i="1" s="1"/>
  <c r="E32" i="1" l="1"/>
  <c r="E12" i="1"/>
  <c r="E34" i="1" l="1"/>
  <c r="E36" i="1" s="1"/>
</calcChain>
</file>

<file path=xl/sharedStrings.xml><?xml version="1.0" encoding="utf-8"?>
<sst xmlns="http://schemas.openxmlformats.org/spreadsheetml/2006/main" count="93" uniqueCount="77">
  <si>
    <t>１　補助対象経費</t>
    <rPh sb="2" eb="6">
      <t>ホジョタイショウ</t>
    </rPh>
    <rPh sb="6" eb="8">
      <t>ケイヒ</t>
    </rPh>
    <phoneticPr fontId="2"/>
  </si>
  <si>
    <t>補助対象外経費（税抜）</t>
    <rPh sb="0" eb="4">
      <t>ホジョタイショウ</t>
    </rPh>
    <rPh sb="4" eb="5">
      <t>ガイ</t>
    </rPh>
    <rPh sb="5" eb="7">
      <t>ケイヒ</t>
    </rPh>
    <rPh sb="8" eb="9">
      <t>ゼイ</t>
    </rPh>
    <rPh sb="9" eb="10">
      <t>ヌ</t>
    </rPh>
    <phoneticPr fontId="2"/>
  </si>
  <si>
    <t>小計</t>
    <rPh sb="0" eb="2">
      <t>ショウケイ</t>
    </rPh>
    <phoneticPr fontId="2"/>
  </si>
  <si>
    <t>消費税</t>
    <rPh sb="0" eb="3">
      <t>ショウヒゼイ</t>
    </rPh>
    <phoneticPr fontId="2"/>
  </si>
  <si>
    <t>他補助金（国）</t>
    <rPh sb="0" eb="1">
      <t>タ</t>
    </rPh>
    <rPh sb="1" eb="4">
      <t>ホジョキン</t>
    </rPh>
    <rPh sb="5" eb="6">
      <t>クニ</t>
    </rPh>
    <phoneticPr fontId="2"/>
  </si>
  <si>
    <t>他補助金（県）</t>
    <rPh sb="0" eb="1">
      <t>タ</t>
    </rPh>
    <rPh sb="1" eb="4">
      <t>ホジョキン</t>
    </rPh>
    <rPh sb="5" eb="6">
      <t>ケン</t>
    </rPh>
    <phoneticPr fontId="2"/>
  </si>
  <si>
    <t>他補助金（その他）</t>
    <rPh sb="0" eb="1">
      <t>タ</t>
    </rPh>
    <rPh sb="1" eb="4">
      <t>ホジョキン</t>
    </rPh>
    <rPh sb="7" eb="8">
      <t>タ</t>
    </rPh>
    <phoneticPr fontId="2"/>
  </si>
  <si>
    <t>太陽電池モジュールの公称最大出力の合計</t>
    <rPh sb="0" eb="2">
      <t>タイヨウ</t>
    </rPh>
    <rPh sb="2" eb="4">
      <t>デンチ</t>
    </rPh>
    <rPh sb="10" eb="12">
      <t>コウショウ</t>
    </rPh>
    <rPh sb="12" eb="14">
      <t>サイダイ</t>
    </rPh>
    <rPh sb="14" eb="16">
      <t>シュツリョク</t>
    </rPh>
    <rPh sb="17" eb="19">
      <t>ゴウケイ</t>
    </rPh>
    <phoneticPr fontId="2"/>
  </si>
  <si>
    <t>パワーコンディショナーの定格出力の合計</t>
    <rPh sb="12" eb="14">
      <t>テイカク</t>
    </rPh>
    <rPh sb="14" eb="16">
      <t>シュツリョク</t>
    </rPh>
    <rPh sb="17" eb="19">
      <t>ゴウケイ</t>
    </rPh>
    <phoneticPr fontId="2"/>
  </si>
  <si>
    <t>kW</t>
    <phoneticPr fontId="2"/>
  </si>
  <si>
    <t>円</t>
    <rPh sb="0" eb="1">
      <t>エン</t>
    </rPh>
    <phoneticPr fontId="2"/>
  </si>
  <si>
    <t>他補助金（小計）</t>
    <rPh sb="0" eb="1">
      <t>ホカ</t>
    </rPh>
    <rPh sb="1" eb="4">
      <t>ホジョキン</t>
    </rPh>
    <rPh sb="5" eb="7">
      <t>ショウケイ</t>
    </rPh>
    <phoneticPr fontId="2"/>
  </si>
  <si>
    <t>発電出力</t>
    <rPh sb="0" eb="2">
      <t>ハツデン</t>
    </rPh>
    <rPh sb="2" eb="4">
      <t>シュツリョク</t>
    </rPh>
    <phoneticPr fontId="2"/>
  </si>
  <si>
    <t>２　自家消費率</t>
    <rPh sb="2" eb="6">
      <t>ジカショウヒ</t>
    </rPh>
    <rPh sb="6" eb="7">
      <t>リツ</t>
    </rPh>
    <phoneticPr fontId="2"/>
  </si>
  <si>
    <t>kWh</t>
    <phoneticPr fontId="2"/>
  </si>
  <si>
    <t>過去１年間の使用電力量
または、年間使用電力量見込</t>
    <rPh sb="0" eb="2">
      <t>カコ</t>
    </rPh>
    <rPh sb="3" eb="5">
      <t>ネンカン</t>
    </rPh>
    <rPh sb="6" eb="8">
      <t>シヨウ</t>
    </rPh>
    <rPh sb="8" eb="10">
      <t>デンリョク</t>
    </rPh>
    <rPh sb="10" eb="11">
      <t>リョウ</t>
    </rPh>
    <rPh sb="16" eb="18">
      <t>ネンカン</t>
    </rPh>
    <rPh sb="18" eb="20">
      <t>シヨウ</t>
    </rPh>
    <rPh sb="20" eb="22">
      <t>デンリョク</t>
    </rPh>
    <rPh sb="22" eb="23">
      <t>リョウ</t>
    </rPh>
    <rPh sb="23" eb="25">
      <t>ミコミ</t>
    </rPh>
    <phoneticPr fontId="2"/>
  </si>
  <si>
    <t>設備稼働率
環境省計算基準17.2%または、見込率</t>
    <rPh sb="0" eb="2">
      <t>セツビ</t>
    </rPh>
    <rPh sb="2" eb="4">
      <t>カドウ</t>
    </rPh>
    <rPh sb="4" eb="5">
      <t>リツ</t>
    </rPh>
    <rPh sb="6" eb="9">
      <t>カンキョウショウ</t>
    </rPh>
    <rPh sb="9" eb="11">
      <t>ケイサン</t>
    </rPh>
    <rPh sb="11" eb="13">
      <t>キジュン</t>
    </rPh>
    <rPh sb="22" eb="24">
      <t>ミコ</t>
    </rPh>
    <rPh sb="24" eb="25">
      <t>リツ</t>
    </rPh>
    <phoneticPr fontId="2"/>
  </si>
  <si>
    <t>％</t>
    <phoneticPr fontId="2"/>
  </si>
  <si>
    <t>年間発電量見込み</t>
    <rPh sb="0" eb="2">
      <t>ネンカン</t>
    </rPh>
    <rPh sb="2" eb="4">
      <t>ハツデン</t>
    </rPh>
    <rPh sb="4" eb="5">
      <t>リョウ</t>
    </rPh>
    <rPh sb="5" eb="7">
      <t>ミコ</t>
    </rPh>
    <phoneticPr fontId="2"/>
  </si>
  <si>
    <t>自家消費率</t>
    <rPh sb="0" eb="5">
      <t>ジカショウヒリツ</t>
    </rPh>
    <phoneticPr fontId="2"/>
  </si>
  <si>
    <t>自家消費率判定</t>
    <rPh sb="0" eb="5">
      <t>ジカショウヒリツ</t>
    </rPh>
    <rPh sb="5" eb="7">
      <t>ハンテイ</t>
    </rPh>
    <phoneticPr fontId="2"/>
  </si>
  <si>
    <t>申請者名</t>
    <rPh sb="0" eb="2">
      <t>シンセイ</t>
    </rPh>
    <rPh sb="2" eb="3">
      <t>シャ</t>
    </rPh>
    <rPh sb="3" eb="4">
      <t>メイ</t>
    </rPh>
    <phoneticPr fontId="2"/>
  </si>
  <si>
    <t>仕様が確認できる書類を添付</t>
    <rPh sb="0" eb="2">
      <t>シヨウ</t>
    </rPh>
    <rPh sb="3" eb="5">
      <t>カクニン</t>
    </rPh>
    <rPh sb="8" eb="10">
      <t>ショルイ</t>
    </rPh>
    <rPh sb="11" eb="13">
      <t>テンプ</t>
    </rPh>
    <phoneticPr fontId="2"/>
  </si>
  <si>
    <t>算出根拠を添付</t>
    <rPh sb="0" eb="2">
      <t>サンシュツ</t>
    </rPh>
    <rPh sb="2" eb="4">
      <t>コンキョ</t>
    </rPh>
    <rPh sb="5" eb="7">
      <t>テンプ</t>
    </rPh>
    <phoneticPr fontId="2"/>
  </si>
  <si>
    <t>自家消費率が
30％以上であるとＯＫ</t>
    <rPh sb="0" eb="5">
      <t>ジカショウヒリツ</t>
    </rPh>
    <rPh sb="10" eb="12">
      <t>イジョウ</t>
    </rPh>
    <phoneticPr fontId="2"/>
  </si>
  <si>
    <t>1kWあたり5万円　上限100万円</t>
    <rPh sb="7" eb="8">
      <t>マン</t>
    </rPh>
    <rPh sb="8" eb="9">
      <t>エン</t>
    </rPh>
    <rPh sb="10" eb="12">
      <t>ジョウゲン</t>
    </rPh>
    <rPh sb="15" eb="17">
      <t>マンエン</t>
    </rPh>
    <phoneticPr fontId="2"/>
  </si>
  <si>
    <t>Ａ</t>
    <phoneticPr fontId="2"/>
  </si>
  <si>
    <t>Ｂ</t>
    <phoneticPr fontId="2"/>
  </si>
  <si>
    <t>Ｃ=Ａ＋Ｂ</t>
    <phoneticPr fontId="2"/>
  </si>
  <si>
    <t>Ｄ=Ｃ×0.1</t>
    <phoneticPr fontId="2"/>
  </si>
  <si>
    <t>Ｅ=Ｃ+Ｄ</t>
    <phoneticPr fontId="2"/>
  </si>
  <si>
    <t>Ｆ</t>
    <phoneticPr fontId="2"/>
  </si>
  <si>
    <t>Ｇ</t>
    <phoneticPr fontId="2"/>
  </si>
  <si>
    <t>Ｈ</t>
    <phoneticPr fontId="2"/>
  </si>
  <si>
    <t>Ｉ=Ｆ+Ｇ＋Ｈ</t>
    <phoneticPr fontId="2"/>
  </si>
  <si>
    <t>Ｋ</t>
    <phoneticPr fontId="2"/>
  </si>
  <si>
    <t>Ｌ</t>
    <phoneticPr fontId="2"/>
  </si>
  <si>
    <t>Ｐ</t>
    <phoneticPr fontId="2"/>
  </si>
  <si>
    <t>Ｑ</t>
    <phoneticPr fontId="2"/>
  </si>
  <si>
    <t>Ｍ：Ｋ,Ｌの低い方</t>
    <rPh sb="6" eb="7">
      <t>ヒク</t>
    </rPh>
    <rPh sb="8" eb="9">
      <t>ホウ</t>
    </rPh>
    <phoneticPr fontId="2"/>
  </si>
  <si>
    <t>Ｓ=Ｐ/Ｒ×100</t>
    <phoneticPr fontId="2"/>
  </si>
  <si>
    <t>契約額</t>
    <rPh sb="0" eb="2">
      <t>ケイヤク</t>
    </rPh>
    <rPh sb="2" eb="3">
      <t>ガク</t>
    </rPh>
    <phoneticPr fontId="2"/>
  </si>
  <si>
    <t>契約書・領収書と一致すること。</t>
    <rPh sb="0" eb="2">
      <t>ケイヤク</t>
    </rPh>
    <rPh sb="2" eb="3">
      <t>ショ</t>
    </rPh>
    <rPh sb="4" eb="7">
      <t>リョウシュウショ</t>
    </rPh>
    <rPh sb="8" eb="10">
      <t>イッチ</t>
    </rPh>
    <phoneticPr fontId="2"/>
  </si>
  <si>
    <t>補助対象経費等実績書</t>
    <rPh sb="0" eb="6">
      <t>ホジョタイショウケイヒ</t>
    </rPh>
    <rPh sb="6" eb="7">
      <t>トウ</t>
    </rPh>
    <rPh sb="7" eb="9">
      <t>ジッセキ</t>
    </rPh>
    <rPh sb="9" eb="10">
      <t>ショ</t>
    </rPh>
    <phoneticPr fontId="2"/>
  </si>
  <si>
    <t>入力セル</t>
    <rPh sb="0" eb="2">
      <t>ニュウリョク</t>
    </rPh>
    <phoneticPr fontId="2"/>
  </si>
  <si>
    <t>補助対象経費（税抜）</t>
  </si>
  <si>
    <t>Ｊ=Ａ-Ｉ</t>
  </si>
  <si>
    <t>補助金額</t>
  </si>
  <si>
    <t>Ｎ=Ｍ×50,000</t>
  </si>
  <si>
    <t>Ｏ：Ｊ,Ｎの低い方</t>
  </si>
  <si>
    <t>環境省計算基準（17.2%)以外を使用する場合、計算根拠を添付</t>
    <rPh sb="0" eb="3">
      <t>カンキョウショウ</t>
    </rPh>
    <rPh sb="3" eb="5">
      <t>ケイサン</t>
    </rPh>
    <rPh sb="5" eb="7">
      <t>キジュン</t>
    </rPh>
    <rPh sb="14" eb="16">
      <t>イガイ</t>
    </rPh>
    <rPh sb="17" eb="19">
      <t>シヨウ</t>
    </rPh>
    <rPh sb="21" eb="23">
      <t>バアイ</t>
    </rPh>
    <rPh sb="24" eb="26">
      <t>ケイサン</t>
    </rPh>
    <rPh sb="26" eb="28">
      <t>コンキョ</t>
    </rPh>
    <rPh sb="29" eb="31">
      <t>テンプ</t>
    </rPh>
    <phoneticPr fontId="2"/>
  </si>
  <si>
    <t>申請額（補助対象経費か補助金額のいずれか低い方）</t>
    <rPh sb="0" eb="2">
      <t>シンセイ</t>
    </rPh>
    <phoneticPr fontId="2"/>
  </si>
  <si>
    <t>発電設備の機器の設置又は購入に要する費用（税抜）</t>
    <rPh sb="0" eb="2">
      <t>ハツデン</t>
    </rPh>
    <rPh sb="2" eb="4">
      <t>セツビ</t>
    </rPh>
    <rPh sb="5" eb="7">
      <t>キキ</t>
    </rPh>
    <rPh sb="8" eb="10">
      <t>セッチ</t>
    </rPh>
    <rPh sb="10" eb="11">
      <t>マタ</t>
    </rPh>
    <rPh sb="12" eb="14">
      <t>コウニュウ</t>
    </rPh>
    <rPh sb="15" eb="16">
      <t>ヨウ</t>
    </rPh>
    <rPh sb="18" eb="20">
      <t>ヒヨウ</t>
    </rPh>
    <rPh sb="21" eb="23">
      <t>ゼイヌキ</t>
    </rPh>
    <phoneticPr fontId="2"/>
  </si>
  <si>
    <t>発電設備の機器の設置又は購入に要する費用にかかる補助金額が分かる交付決定通知書等を添付すること。</t>
    <rPh sb="24" eb="27">
      <t>ホジョキン</t>
    </rPh>
    <rPh sb="27" eb="28">
      <t>ガク</t>
    </rPh>
    <rPh sb="29" eb="30">
      <t>ワ</t>
    </rPh>
    <rPh sb="32" eb="39">
      <t>コウフケッテイツウチショ</t>
    </rPh>
    <rPh sb="39" eb="40">
      <t>トウ</t>
    </rPh>
    <rPh sb="41" eb="43">
      <t>テンプ</t>
    </rPh>
    <phoneticPr fontId="2"/>
  </si>
  <si>
    <t>Ａ</t>
    <phoneticPr fontId="2"/>
  </si>
  <si>
    <t>Ｂ</t>
    <phoneticPr fontId="2"/>
  </si>
  <si>
    <t>Ｃ</t>
    <phoneticPr fontId="2"/>
  </si>
  <si>
    <t>Ｄ</t>
    <phoneticPr fontId="2"/>
  </si>
  <si>
    <t>Ｅ</t>
    <phoneticPr fontId="2"/>
  </si>
  <si>
    <t>Ｆ</t>
    <phoneticPr fontId="2"/>
  </si>
  <si>
    <t>Ｇ</t>
    <phoneticPr fontId="2"/>
  </si>
  <si>
    <t>Ｈ</t>
    <phoneticPr fontId="2"/>
  </si>
  <si>
    <t>Ｉ</t>
    <phoneticPr fontId="2"/>
  </si>
  <si>
    <t>Ｊ</t>
    <phoneticPr fontId="2"/>
  </si>
  <si>
    <t>Ｋ</t>
    <phoneticPr fontId="2"/>
  </si>
  <si>
    <t>Ｌ</t>
    <phoneticPr fontId="2"/>
  </si>
  <si>
    <t>Ｍ</t>
    <phoneticPr fontId="2"/>
  </si>
  <si>
    <t>Ｎ</t>
    <phoneticPr fontId="2"/>
  </si>
  <si>
    <t>Ｏ</t>
    <phoneticPr fontId="2"/>
  </si>
  <si>
    <t>Ｐ</t>
    <phoneticPr fontId="2"/>
  </si>
  <si>
    <t>Ｑ</t>
    <phoneticPr fontId="2"/>
  </si>
  <si>
    <t>Ｒ</t>
    <phoneticPr fontId="2"/>
  </si>
  <si>
    <t>Ｓ</t>
    <phoneticPr fontId="2"/>
  </si>
  <si>
    <t>【補助金等交付申請書】の
補助事業等の経費所要額に転記
※ 値引き後の費用</t>
    <rPh sb="1" eb="4">
      <t>ホジョキン</t>
    </rPh>
    <rPh sb="4" eb="5">
      <t>トウ</t>
    </rPh>
    <rPh sb="5" eb="7">
      <t>コウフ</t>
    </rPh>
    <rPh sb="7" eb="10">
      <t>シンセイショ</t>
    </rPh>
    <rPh sb="13" eb="15">
      <t>ホジョ</t>
    </rPh>
    <rPh sb="15" eb="17">
      <t>ジギョウ</t>
    </rPh>
    <rPh sb="17" eb="18">
      <t>トウ</t>
    </rPh>
    <rPh sb="19" eb="21">
      <t>ケイヒ</t>
    </rPh>
    <rPh sb="21" eb="23">
      <t>ショヨウ</t>
    </rPh>
    <rPh sb="23" eb="24">
      <t>ガク</t>
    </rPh>
    <rPh sb="25" eb="27">
      <t>テンキ</t>
    </rPh>
    <rPh sb="30" eb="32">
      <t>ネビ</t>
    </rPh>
    <rPh sb="33" eb="34">
      <t>ゴ</t>
    </rPh>
    <rPh sb="35" eb="37">
      <t>ヒヨウ</t>
    </rPh>
    <phoneticPr fontId="2"/>
  </si>
  <si>
    <t>【補助金等交付申請書】の
補助金額に転記
他補助金により、Ｎ≧Ｊとなった
場合はＪと同額。</t>
    <rPh sb="21" eb="22">
      <t>タ</t>
    </rPh>
    <rPh sb="22" eb="25">
      <t>ホジョキン</t>
    </rPh>
    <rPh sb="37" eb="39">
      <t>バアイ</t>
    </rPh>
    <rPh sb="42" eb="44">
      <t>ドウガク</t>
    </rPh>
    <phoneticPr fontId="2"/>
  </si>
  <si>
    <t>第10号様式</t>
    <rPh sb="0" eb="1">
      <t>ダイ</t>
    </rPh>
    <rPh sb="3" eb="4">
      <t>ゴウ</t>
    </rPh>
    <phoneticPr fontId="2"/>
  </si>
  <si>
    <t>Ｒ=M×24×365×Ｑ/100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</si>
</sst>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BIZ UDゴシック"/>
      <family val="3"/>
      <charset val="128"/>
    </font>
    <font>
      <sz val="11"/>
      <color theme="0"/>
      <name val="BIZ UDゴシック"/>
      <family val="3"/>
      <charset val="128"/>
    </font>
    <font>
      <b/>
      <sz val="11"/>
      <color theme="0"/>
      <name val="BIZ UDゴシック"/>
      <family val="3"/>
      <charset val="128"/>
    </font>
    <font>
      <b/>
      <sz val="18"/>
      <color theme="1"/>
      <name val="BIZ UDゴシック"/>
      <family val="3"/>
      <charset val="128"/>
    </font>
    <font>
      <sz val="18"/>
      <color theme="1"/>
      <name val="BIZ UDゴシック"/>
      <family val="3"/>
      <charset val="128"/>
    </font>
    <font>
      <b/>
      <sz val="24"/>
      <color theme="1"/>
      <name val="BIZ UDゴシック"/>
      <family val="3"/>
      <charset val="128"/>
    </font>
    <font>
      <sz val="20"/>
      <color theme="1"/>
      <name val="BIZ UDゴシック"/>
      <family val="3"/>
      <charset val="128"/>
    </font>
    <font>
      <sz val="9"/>
      <color theme="1"/>
      <name val="BIZ UDゴシック"/>
      <family val="3"/>
      <charset val="128"/>
    </font>
    <font>
      <sz val="10"/>
      <color theme="1"/>
      <name val="游ゴシック"/>
      <family val="2"/>
      <charset val="128"/>
      <scheme val="minor"/>
    </font>
    <font>
      <sz val="10"/>
      <color theme="1"/>
      <name val="游ゴシック"/>
      <family val="3"/>
      <charset val="128"/>
      <scheme val="minor"/>
    </font>
    <font>
      <b/>
      <sz val="9"/>
      <color theme="0"/>
      <name val="BIZ UDゴシック"/>
      <family val="3"/>
      <charset val="128"/>
    </font>
    <font>
      <sz val="11"/>
      <name val="BIZ UDゴシック"/>
      <family val="3"/>
      <charset val="128"/>
    </font>
  </fonts>
  <fills count="4">
    <fill>
      <patternFill patternType="none"/>
    </fill>
    <fill>
      <patternFill patternType="gray125"/>
    </fill>
    <fill>
      <patternFill patternType="solid">
        <fgColor rgb="FFFFFF00"/>
        <bgColor indexed="64"/>
      </patternFill>
    </fill>
    <fill>
      <patternFill patternType="solid">
        <fgColor theme="1"/>
        <bgColor indexed="64"/>
      </patternFill>
    </fill>
  </fills>
  <borders count="23">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6">
    <xf numFmtId="0" fontId="0" fillId="0" borderId="0" xfId="0">
      <alignment vertical="center"/>
    </xf>
    <xf numFmtId="0" fontId="4" fillId="3" borderId="19" xfId="0" applyFont="1" applyFill="1" applyBorder="1">
      <alignment vertical="center"/>
    </xf>
    <xf numFmtId="0" fontId="4" fillId="3" borderId="20" xfId="0" applyFont="1" applyFill="1" applyBorder="1">
      <alignment vertical="center"/>
    </xf>
    <xf numFmtId="0" fontId="4" fillId="3" borderId="21" xfId="0" applyFont="1" applyFill="1" applyBorder="1">
      <alignment vertical="center"/>
    </xf>
    <xf numFmtId="0" fontId="3" fillId="0" borderId="10" xfId="0" applyFont="1" applyBorder="1">
      <alignment vertical="center"/>
    </xf>
    <xf numFmtId="0" fontId="3" fillId="0" borderId="0" xfId="0" applyFont="1">
      <alignment vertical="center"/>
    </xf>
    <xf numFmtId="0" fontId="5" fillId="3" borderId="0" xfId="0" applyFont="1" applyFill="1">
      <alignment vertical="center"/>
    </xf>
    <xf numFmtId="0" fontId="3" fillId="0" borderId="4" xfId="0" applyFont="1" applyBorder="1">
      <alignment vertical="center"/>
    </xf>
    <xf numFmtId="0" fontId="3" fillId="0" borderId="5" xfId="0" applyFont="1" applyBorder="1">
      <alignment vertical="center"/>
    </xf>
    <xf numFmtId="0" fontId="3" fillId="0" borderId="1" xfId="0" applyFont="1" applyBorder="1">
      <alignment vertical="center"/>
    </xf>
    <xf numFmtId="0" fontId="3" fillId="0" borderId="7" xfId="0" applyFont="1" applyBorder="1">
      <alignment vertical="center"/>
    </xf>
    <xf numFmtId="38" fontId="3" fillId="0" borderId="1" xfId="1" applyFont="1" applyBorder="1">
      <alignment vertical="center"/>
    </xf>
    <xf numFmtId="0" fontId="3" fillId="0" borderId="2" xfId="0" applyFont="1" applyBorder="1">
      <alignment vertical="center"/>
    </xf>
    <xf numFmtId="38" fontId="3" fillId="0" borderId="2" xfId="1" applyFont="1" applyBorder="1">
      <alignment vertical="center"/>
    </xf>
    <xf numFmtId="0" fontId="3" fillId="0" borderId="9" xfId="0" applyFont="1" applyBorder="1">
      <alignment vertical="center"/>
    </xf>
    <xf numFmtId="0" fontId="3" fillId="0" borderId="11" xfId="0" applyFont="1" applyBorder="1">
      <alignment vertical="center"/>
    </xf>
    <xf numFmtId="38" fontId="3" fillId="0" borderId="11" xfId="1" applyFont="1" applyBorder="1">
      <alignment vertical="center"/>
    </xf>
    <xf numFmtId="0" fontId="3" fillId="0" borderId="12" xfId="0" applyFont="1" applyBorder="1">
      <alignment vertical="center"/>
    </xf>
    <xf numFmtId="0" fontId="3" fillId="0" borderId="14" xfId="0" applyFont="1" applyBorder="1" applyAlignment="1">
      <alignment vertical="center" wrapText="1"/>
    </xf>
    <xf numFmtId="38" fontId="3" fillId="0" borderId="14" xfId="0" applyNumberFormat="1" applyFont="1" applyBorder="1">
      <alignment vertical="center"/>
    </xf>
    <xf numFmtId="0" fontId="3" fillId="0" borderId="15" xfId="0" applyFont="1" applyBorder="1">
      <alignment vertical="center"/>
    </xf>
    <xf numFmtId="0" fontId="3" fillId="0" borderId="4" xfId="0" applyFont="1" applyBorder="1" applyAlignment="1">
      <alignment vertical="center" wrapText="1"/>
    </xf>
    <xf numFmtId="0" fontId="3" fillId="0" borderId="2" xfId="0" applyFont="1" applyBorder="1" applyAlignment="1">
      <alignment vertical="center" wrapText="1"/>
    </xf>
    <xf numFmtId="0" fontId="3" fillId="0" borderId="14" xfId="0" applyFont="1" applyBorder="1">
      <alignment vertical="center"/>
    </xf>
    <xf numFmtId="38" fontId="3" fillId="0" borderId="14" xfId="1" applyFont="1" applyBorder="1">
      <alignment vertical="center"/>
    </xf>
    <xf numFmtId="0" fontId="3" fillId="0" borderId="1" xfId="0" applyFont="1" applyBorder="1" applyAlignment="1">
      <alignment vertical="center" wrapText="1"/>
    </xf>
    <xf numFmtId="0" fontId="3" fillId="0" borderId="17" xfId="0" applyFont="1" applyFill="1" applyBorder="1" applyAlignment="1">
      <alignment vertical="center" wrapText="1"/>
    </xf>
    <xf numFmtId="38" fontId="3" fillId="0" borderId="17" xfId="1" applyFont="1" applyBorder="1">
      <alignment vertical="center"/>
    </xf>
    <xf numFmtId="0" fontId="3" fillId="0" borderId="18" xfId="0" applyFont="1" applyBorder="1">
      <alignment vertical="center"/>
    </xf>
    <xf numFmtId="0" fontId="3" fillId="0" borderId="0" xfId="0" applyFont="1" applyFill="1" applyBorder="1" applyAlignment="1">
      <alignment vertical="center" wrapText="1"/>
    </xf>
    <xf numFmtId="0" fontId="3" fillId="0" borderId="14" xfId="0" applyFont="1" applyFill="1" applyBorder="1" applyAlignment="1">
      <alignment vertical="center" wrapText="1"/>
    </xf>
    <xf numFmtId="38" fontId="6" fillId="0" borderId="14" xfId="1" applyFont="1" applyBorder="1">
      <alignment vertical="center"/>
    </xf>
    <xf numFmtId="0" fontId="7" fillId="0" borderId="14" xfId="0" applyFont="1" applyFill="1" applyBorder="1" applyAlignment="1">
      <alignment vertical="center" wrapText="1"/>
    </xf>
    <xf numFmtId="0" fontId="7" fillId="0" borderId="14" xfId="0" applyFont="1" applyBorder="1" applyAlignment="1">
      <alignment vertical="center" wrapText="1"/>
    </xf>
    <xf numFmtId="0" fontId="9" fillId="0" borderId="0" xfId="0" applyFont="1" applyAlignment="1">
      <alignment horizontal="center" vertical="center"/>
    </xf>
    <xf numFmtId="176" fontId="3" fillId="0" borderId="14" xfId="0" applyNumberFormat="1" applyFont="1" applyBorder="1">
      <alignment vertical="center"/>
    </xf>
    <xf numFmtId="0" fontId="9" fillId="0" borderId="0" xfId="0" applyFont="1" applyAlignment="1">
      <alignment horizontal="center" vertical="center"/>
    </xf>
    <xf numFmtId="0" fontId="10" fillId="0" borderId="14" xfId="0" applyFont="1" applyBorder="1" applyAlignment="1">
      <alignment vertical="center" wrapText="1"/>
    </xf>
    <xf numFmtId="0" fontId="11" fillId="0" borderId="0" xfId="0" applyFont="1">
      <alignment vertical="center"/>
    </xf>
    <xf numFmtId="0" fontId="12" fillId="0" borderId="0" xfId="0" applyFont="1" applyAlignment="1">
      <alignment vertical="center" wrapText="1"/>
    </xf>
    <xf numFmtId="0" fontId="10" fillId="0" borderId="4" xfId="0" applyFont="1" applyBorder="1">
      <alignment vertical="center"/>
    </xf>
    <xf numFmtId="0" fontId="10" fillId="0" borderId="1" xfId="0" applyFont="1" applyBorder="1">
      <alignment vertical="center"/>
    </xf>
    <xf numFmtId="0" fontId="10" fillId="0" borderId="2" xfId="0" applyFont="1" applyBorder="1">
      <alignment vertical="center"/>
    </xf>
    <xf numFmtId="0" fontId="10" fillId="0" borderId="11" xfId="0" applyFont="1" applyBorder="1">
      <alignment vertical="center"/>
    </xf>
    <xf numFmtId="0" fontId="10" fillId="0" borderId="0" xfId="0" applyFont="1">
      <alignment vertical="center"/>
    </xf>
    <xf numFmtId="0" fontId="10" fillId="0" borderId="4" xfId="0" applyFont="1" applyBorder="1" applyAlignment="1">
      <alignment vertical="center" wrapText="1"/>
    </xf>
    <xf numFmtId="0" fontId="10" fillId="0" borderId="2" xfId="0" applyFont="1" applyBorder="1" applyAlignment="1">
      <alignment vertical="center" wrapText="1"/>
    </xf>
    <xf numFmtId="0" fontId="10" fillId="0" borderId="14" xfId="0" applyFont="1" applyBorder="1">
      <alignment vertical="center"/>
    </xf>
    <xf numFmtId="0" fontId="13" fillId="3" borderId="0" xfId="0" applyFont="1" applyFill="1">
      <alignment vertical="center"/>
    </xf>
    <xf numFmtId="0" fontId="10" fillId="0" borderId="1" xfId="0" applyFont="1" applyBorder="1" applyAlignment="1">
      <alignment vertical="center" wrapText="1"/>
    </xf>
    <xf numFmtId="0" fontId="10" fillId="0" borderId="17" xfId="0" applyFont="1" applyFill="1" applyBorder="1" applyAlignment="1">
      <alignment vertical="center" wrapText="1"/>
    </xf>
    <xf numFmtId="0" fontId="10" fillId="0" borderId="0" xfId="0" applyFont="1" applyFill="1" applyBorder="1" applyAlignment="1">
      <alignment vertical="center" wrapText="1"/>
    </xf>
    <xf numFmtId="0" fontId="10" fillId="0" borderId="14" xfId="0" applyFont="1" applyFill="1" applyBorder="1" applyAlignment="1">
      <alignment vertical="center" wrapText="1"/>
    </xf>
    <xf numFmtId="0" fontId="3" fillId="2" borderId="0" xfId="0" applyFont="1" applyFill="1" applyAlignment="1">
      <alignment horizontal="center" vertical="center"/>
    </xf>
    <xf numFmtId="0" fontId="3" fillId="0" borderId="4" xfId="0" applyFont="1" applyBorder="1" applyAlignment="1">
      <alignment vertical="center" shrinkToFit="1"/>
    </xf>
    <xf numFmtId="0" fontId="3" fillId="2" borderId="1" xfId="0" applyFont="1" applyFill="1" applyBorder="1" applyProtection="1">
      <alignment vertical="center"/>
      <protection locked="0"/>
    </xf>
    <xf numFmtId="38" fontId="3" fillId="2" borderId="4" xfId="1" applyFont="1" applyFill="1" applyBorder="1" applyProtection="1">
      <alignment vertical="center"/>
      <protection locked="0"/>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0" xfId="0" applyFont="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11" fillId="0" borderId="0" xfId="0" applyFont="1" applyAlignment="1">
      <alignment vertical="center" wrapText="1"/>
    </xf>
    <xf numFmtId="0" fontId="5" fillId="3" borderId="0" xfId="0" applyFont="1" applyFill="1" applyAlignment="1">
      <alignment horizontal="left" vertical="center"/>
    </xf>
    <xf numFmtId="38" fontId="3" fillId="2" borderId="1" xfId="1" applyFont="1" applyFill="1" applyBorder="1" applyProtection="1">
      <alignment vertical="center"/>
      <protection locked="0"/>
    </xf>
    <xf numFmtId="38" fontId="3" fillId="2" borderId="2" xfId="1" applyFont="1" applyFill="1" applyBorder="1" applyProtection="1">
      <alignment vertical="center"/>
      <protection locked="0"/>
    </xf>
    <xf numFmtId="0" fontId="3" fillId="2" borderId="4" xfId="0" applyFont="1" applyFill="1" applyBorder="1" applyProtection="1">
      <alignment vertical="center"/>
      <protection locked="0"/>
    </xf>
    <xf numFmtId="0" fontId="3" fillId="2" borderId="2" xfId="0" applyFont="1" applyFill="1" applyBorder="1" applyProtection="1">
      <alignment vertical="center"/>
      <protection locked="0"/>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9" fillId="0" borderId="0" xfId="0" applyFont="1" applyAlignment="1">
      <alignment horizontal="center" vertical="center"/>
    </xf>
    <xf numFmtId="0" fontId="14" fillId="2" borderId="11" xfId="0" applyFont="1" applyFill="1" applyBorder="1" applyAlignment="1" applyProtection="1">
      <alignment horizontal="left" vertical="center"/>
      <protection locked="0"/>
    </xf>
    <xf numFmtId="0" fontId="14" fillId="2" borderId="12" xfId="0" applyFont="1" applyFill="1" applyBorder="1" applyAlignment="1" applyProtection="1">
      <alignment horizontal="left" vertical="center"/>
      <protection locked="0"/>
    </xf>
    <xf numFmtId="0" fontId="12" fillId="0" borderId="22"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6"/>
  <sheetViews>
    <sheetView tabSelected="1" view="pageBreakPreview" topLeftCell="A5" zoomScale="142" zoomScaleNormal="100" zoomScaleSheetLayoutView="142" workbookViewId="0">
      <selection activeCell="E9" sqref="E9"/>
    </sheetView>
  </sheetViews>
  <sheetFormatPr defaultRowHeight="18.75" x14ac:dyDescent="0.4"/>
  <cols>
    <col min="2" max="2" width="4" style="5" customWidth="1"/>
    <col min="3" max="3" width="41.875" style="5" customWidth="1"/>
    <col min="4" max="4" width="18.875" style="5" bestFit="1" customWidth="1"/>
    <col min="5" max="5" width="15.75" style="5" bestFit="1" customWidth="1"/>
    <col min="6" max="6" width="4.5" style="5" bestFit="1" customWidth="1"/>
    <col min="7" max="7" width="27.625" style="38" bestFit="1" customWidth="1"/>
  </cols>
  <sheetData>
    <row r="1" spans="2:7" x14ac:dyDescent="0.4">
      <c r="B1" s="5" t="s">
        <v>75</v>
      </c>
      <c r="E1" s="53" t="s">
        <v>44</v>
      </c>
    </row>
    <row r="2" spans="2:7" ht="23.25" x14ac:dyDescent="0.4">
      <c r="B2" s="72" t="s">
        <v>43</v>
      </c>
      <c r="C2" s="72"/>
      <c r="D2" s="72"/>
      <c r="E2" s="72"/>
      <c r="F2" s="72"/>
    </row>
    <row r="3" spans="2:7" ht="5.0999999999999996" customHeight="1" thickBot="1" x14ac:dyDescent="0.45">
      <c r="B3" s="34"/>
      <c r="C3" s="34"/>
      <c r="D3" s="36"/>
      <c r="E3" s="34"/>
      <c r="F3" s="34"/>
    </row>
    <row r="4" spans="2:7" x14ac:dyDescent="0.4">
      <c r="B4" s="1" t="s">
        <v>21</v>
      </c>
      <c r="C4" s="2"/>
      <c r="D4" s="2"/>
      <c r="E4" s="2"/>
      <c r="F4" s="3"/>
    </row>
    <row r="5" spans="2:7" ht="19.5" thickBot="1" x14ac:dyDescent="0.45">
      <c r="B5" s="4"/>
      <c r="C5" s="73"/>
      <c r="D5" s="73"/>
      <c r="E5" s="73"/>
      <c r="F5" s="74"/>
    </row>
    <row r="6" spans="2:7" ht="5.0999999999999996" customHeight="1" x14ac:dyDescent="0.4"/>
    <row r="7" spans="2:7" ht="24.95" customHeight="1" thickBot="1" x14ac:dyDescent="0.45">
      <c r="B7" s="65" t="s">
        <v>0</v>
      </c>
      <c r="C7" s="6"/>
      <c r="D7" s="6"/>
      <c r="E7" s="6"/>
      <c r="F7" s="6"/>
    </row>
    <row r="8" spans="2:7" ht="66" customHeight="1" x14ac:dyDescent="0.4">
      <c r="B8" s="57" t="s">
        <v>54</v>
      </c>
      <c r="C8" s="54" t="s">
        <v>52</v>
      </c>
      <c r="D8" s="40" t="s">
        <v>26</v>
      </c>
      <c r="E8" s="56"/>
      <c r="F8" s="8" t="s">
        <v>10</v>
      </c>
      <c r="G8" s="64" t="s">
        <v>73</v>
      </c>
    </row>
    <row r="9" spans="2:7" ht="24.95" customHeight="1" x14ac:dyDescent="0.4">
      <c r="B9" s="58" t="s">
        <v>55</v>
      </c>
      <c r="C9" s="9" t="s">
        <v>1</v>
      </c>
      <c r="D9" s="41" t="s">
        <v>27</v>
      </c>
      <c r="E9" s="66"/>
      <c r="F9" s="10" t="s">
        <v>10</v>
      </c>
    </row>
    <row r="10" spans="2:7" ht="24.95" customHeight="1" x14ac:dyDescent="0.4">
      <c r="B10" s="58" t="s">
        <v>56</v>
      </c>
      <c r="C10" s="9" t="s">
        <v>2</v>
      </c>
      <c r="D10" s="41" t="s">
        <v>28</v>
      </c>
      <c r="E10" s="11">
        <f>E9+E8</f>
        <v>0</v>
      </c>
      <c r="F10" s="10" t="s">
        <v>10</v>
      </c>
    </row>
    <row r="11" spans="2:7" ht="24.95" customHeight="1" x14ac:dyDescent="0.4">
      <c r="B11" s="59" t="s">
        <v>57</v>
      </c>
      <c r="C11" s="12" t="s">
        <v>3</v>
      </c>
      <c r="D11" s="42" t="s">
        <v>29</v>
      </c>
      <c r="E11" s="13">
        <f>E10*0.1</f>
        <v>0</v>
      </c>
      <c r="F11" s="14" t="s">
        <v>10</v>
      </c>
    </row>
    <row r="12" spans="2:7" ht="24.95" customHeight="1" thickBot="1" x14ac:dyDescent="0.45">
      <c r="B12" s="60" t="s">
        <v>58</v>
      </c>
      <c r="C12" s="15" t="s">
        <v>41</v>
      </c>
      <c r="D12" s="43" t="s">
        <v>30</v>
      </c>
      <c r="E12" s="16">
        <f>E11+E10</f>
        <v>0</v>
      </c>
      <c r="F12" s="17" t="s">
        <v>10</v>
      </c>
      <c r="G12" s="38" t="s">
        <v>42</v>
      </c>
    </row>
    <row r="13" spans="2:7" ht="5.0999999999999996" customHeight="1" thickBot="1" x14ac:dyDescent="0.45">
      <c r="B13" s="61"/>
      <c r="D13" s="44"/>
    </row>
    <row r="14" spans="2:7" ht="24.95" customHeight="1" x14ac:dyDescent="0.4">
      <c r="B14" s="57" t="s">
        <v>59</v>
      </c>
      <c r="C14" s="7" t="s">
        <v>4</v>
      </c>
      <c r="D14" s="40" t="s">
        <v>31</v>
      </c>
      <c r="E14" s="56"/>
      <c r="F14" s="8" t="s">
        <v>10</v>
      </c>
      <c r="G14" s="75" t="s">
        <v>53</v>
      </c>
    </row>
    <row r="15" spans="2:7" ht="24.95" customHeight="1" x14ac:dyDescent="0.4">
      <c r="B15" s="58" t="s">
        <v>60</v>
      </c>
      <c r="C15" s="9" t="s">
        <v>5</v>
      </c>
      <c r="D15" s="41" t="s">
        <v>32</v>
      </c>
      <c r="E15" s="66"/>
      <c r="F15" s="10" t="s">
        <v>10</v>
      </c>
      <c r="G15" s="75"/>
    </row>
    <row r="16" spans="2:7" ht="24.95" customHeight="1" x14ac:dyDescent="0.4">
      <c r="B16" s="59" t="s">
        <v>61</v>
      </c>
      <c r="C16" s="12" t="s">
        <v>6</v>
      </c>
      <c r="D16" s="42" t="s">
        <v>33</v>
      </c>
      <c r="E16" s="67"/>
      <c r="F16" s="14" t="s">
        <v>10</v>
      </c>
      <c r="G16" s="75"/>
    </row>
    <row r="17" spans="2:7" ht="24.95" customHeight="1" thickBot="1" x14ac:dyDescent="0.45">
      <c r="B17" s="60" t="s">
        <v>62</v>
      </c>
      <c r="C17" s="15" t="s">
        <v>11</v>
      </c>
      <c r="D17" s="43" t="s">
        <v>34</v>
      </c>
      <c r="E17" s="16">
        <f>SUM(E14,E15,E16)</f>
        <v>0</v>
      </c>
      <c r="F17" s="17" t="s">
        <v>10</v>
      </c>
    </row>
    <row r="18" spans="2:7" ht="5.0999999999999996" customHeight="1" thickBot="1" x14ac:dyDescent="0.45">
      <c r="B18" s="61"/>
      <c r="D18" s="44"/>
    </row>
    <row r="19" spans="2:7" ht="24.95" customHeight="1" thickBot="1" x14ac:dyDescent="0.45">
      <c r="B19" s="62" t="s">
        <v>63</v>
      </c>
      <c r="C19" s="18" t="s">
        <v>45</v>
      </c>
      <c r="D19" s="37" t="s">
        <v>46</v>
      </c>
      <c r="E19" s="19">
        <f>E8-E17</f>
        <v>0</v>
      </c>
      <c r="F19" s="20" t="s">
        <v>10</v>
      </c>
    </row>
    <row r="20" spans="2:7" ht="5.0999999999999996" customHeight="1" thickBot="1" x14ac:dyDescent="0.45">
      <c r="B20" s="61"/>
      <c r="D20" s="44"/>
    </row>
    <row r="21" spans="2:7" ht="24.95" customHeight="1" x14ac:dyDescent="0.4">
      <c r="B21" s="57" t="s">
        <v>64</v>
      </c>
      <c r="C21" s="21" t="s">
        <v>7</v>
      </c>
      <c r="D21" s="45" t="s">
        <v>35</v>
      </c>
      <c r="E21" s="68"/>
      <c r="F21" s="8" t="s">
        <v>9</v>
      </c>
      <c r="G21" s="38" t="s">
        <v>22</v>
      </c>
    </row>
    <row r="22" spans="2:7" ht="24.95" customHeight="1" x14ac:dyDescent="0.4">
      <c r="B22" s="59" t="s">
        <v>65</v>
      </c>
      <c r="C22" s="22" t="s">
        <v>8</v>
      </c>
      <c r="D22" s="46" t="s">
        <v>36</v>
      </c>
      <c r="E22" s="69"/>
      <c r="F22" s="14" t="s">
        <v>9</v>
      </c>
      <c r="G22" s="38" t="s">
        <v>22</v>
      </c>
    </row>
    <row r="23" spans="2:7" ht="24.95" customHeight="1" thickBot="1" x14ac:dyDescent="0.45">
      <c r="B23" s="60" t="s">
        <v>66</v>
      </c>
      <c r="C23" s="15" t="s">
        <v>12</v>
      </c>
      <c r="D23" s="43" t="s">
        <v>39</v>
      </c>
      <c r="E23" s="15">
        <f>ROUND(MIN(E21:E22),2)</f>
        <v>0</v>
      </c>
      <c r="F23" s="17" t="s">
        <v>9</v>
      </c>
    </row>
    <row r="24" spans="2:7" ht="5.0999999999999996" customHeight="1" thickBot="1" x14ac:dyDescent="0.45">
      <c r="B24" s="61"/>
      <c r="D24" s="44"/>
    </row>
    <row r="25" spans="2:7" ht="24.95" customHeight="1" thickBot="1" x14ac:dyDescent="0.45">
      <c r="B25" s="62" t="s">
        <v>67</v>
      </c>
      <c r="C25" s="23" t="s">
        <v>47</v>
      </c>
      <c r="D25" s="47" t="s">
        <v>48</v>
      </c>
      <c r="E25" s="24">
        <f>IF(ROUNDDOWN((E23*50000)/1000,0)*1000&gt;=1000000,1000000,ROUNDDOWN((E23*50000)/1000,0)*1000)</f>
        <v>0</v>
      </c>
      <c r="F25" s="20" t="s">
        <v>10</v>
      </c>
      <c r="G25" s="38" t="s">
        <v>25</v>
      </c>
    </row>
    <row r="26" spans="2:7" ht="5.0999999999999996" customHeight="1" thickBot="1" x14ac:dyDescent="0.45">
      <c r="B26" s="61"/>
      <c r="D26" s="44"/>
    </row>
    <row r="27" spans="2:7" ht="85.5" customHeight="1" thickBot="1" x14ac:dyDescent="0.45">
      <c r="B27" s="62" t="s">
        <v>68</v>
      </c>
      <c r="C27" s="33" t="s">
        <v>51</v>
      </c>
      <c r="D27" s="37" t="s">
        <v>49</v>
      </c>
      <c r="E27" s="31">
        <f>IF(E25&gt;=E19,E19,E25)</f>
        <v>0</v>
      </c>
      <c r="F27" s="20" t="s">
        <v>10</v>
      </c>
      <c r="G27" s="39" t="s">
        <v>74</v>
      </c>
    </row>
    <row r="28" spans="2:7" ht="5.0999999999999996" customHeight="1" x14ac:dyDescent="0.4">
      <c r="B28" s="61"/>
      <c r="D28" s="44"/>
    </row>
    <row r="29" spans="2:7" ht="19.5" thickBot="1" x14ac:dyDescent="0.45">
      <c r="B29" s="65" t="s">
        <v>13</v>
      </c>
      <c r="C29" s="6"/>
      <c r="D29" s="48"/>
      <c r="E29" s="6"/>
      <c r="F29" s="6"/>
    </row>
    <row r="30" spans="2:7" ht="50.1" customHeight="1" x14ac:dyDescent="0.4">
      <c r="B30" s="57" t="s">
        <v>69</v>
      </c>
      <c r="C30" s="21" t="s">
        <v>15</v>
      </c>
      <c r="D30" s="45" t="s">
        <v>37</v>
      </c>
      <c r="E30" s="56"/>
      <c r="F30" s="8" t="s">
        <v>14</v>
      </c>
      <c r="G30" s="38" t="s">
        <v>23</v>
      </c>
    </row>
    <row r="31" spans="2:7" ht="50.1" customHeight="1" x14ac:dyDescent="0.4">
      <c r="B31" s="58" t="s">
        <v>70</v>
      </c>
      <c r="C31" s="25" t="s">
        <v>16</v>
      </c>
      <c r="D31" s="49" t="s">
        <v>38</v>
      </c>
      <c r="E31" s="55">
        <v>17.2</v>
      </c>
      <c r="F31" s="10" t="s">
        <v>17</v>
      </c>
      <c r="G31" s="39" t="s">
        <v>50</v>
      </c>
    </row>
    <row r="32" spans="2:7" ht="24.95" customHeight="1" thickBot="1" x14ac:dyDescent="0.45">
      <c r="B32" s="63" t="s">
        <v>71</v>
      </c>
      <c r="C32" s="26" t="s">
        <v>18</v>
      </c>
      <c r="D32" s="50" t="s">
        <v>76</v>
      </c>
      <c r="E32" s="27">
        <f>E23*24*365*E31/100</f>
        <v>0</v>
      </c>
      <c r="F32" s="28" t="s">
        <v>14</v>
      </c>
    </row>
    <row r="33" spans="2:7" ht="5.0999999999999996" customHeight="1" thickBot="1" x14ac:dyDescent="0.45">
      <c r="B33" s="61"/>
      <c r="C33" s="29"/>
      <c r="D33" s="51"/>
    </row>
    <row r="34" spans="2:7" ht="24.95" customHeight="1" thickBot="1" x14ac:dyDescent="0.45">
      <c r="B34" s="62" t="s">
        <v>72</v>
      </c>
      <c r="C34" s="30" t="s">
        <v>19</v>
      </c>
      <c r="D34" s="52" t="s">
        <v>40</v>
      </c>
      <c r="E34" s="35" t="e">
        <f>E30/E32*100</f>
        <v>#DIV/0!</v>
      </c>
      <c r="F34" s="20" t="s">
        <v>17</v>
      </c>
    </row>
    <row r="35" spans="2:7" ht="5.0999999999999996" customHeight="1" thickBot="1" x14ac:dyDescent="0.45">
      <c r="B35" s="61"/>
      <c r="D35" s="44"/>
    </row>
    <row r="36" spans="2:7" ht="50.1" customHeight="1" thickBot="1" x14ac:dyDescent="0.45">
      <c r="B36" s="62"/>
      <c r="C36" s="32" t="s">
        <v>20</v>
      </c>
      <c r="D36" s="52"/>
      <c r="E36" s="70" t="e">
        <f>IF(E34&gt;=30,"OK","NG")</f>
        <v>#DIV/0!</v>
      </c>
      <c r="F36" s="71"/>
      <c r="G36" s="39" t="s">
        <v>24</v>
      </c>
    </row>
  </sheetData>
  <sheetProtection password="EC68" sheet="1" selectLockedCells="1"/>
  <mergeCells count="4">
    <mergeCell ref="E36:F36"/>
    <mergeCell ref="B2:F2"/>
    <mergeCell ref="C5:F5"/>
    <mergeCell ref="G14:G16"/>
  </mergeCells>
  <phoneticPr fontId="2"/>
  <pageMargins left="0.7" right="0.7" top="0.75" bottom="0.75" header="0.3" footer="0.3"/>
  <pageSetup paperSize="9" scale="7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野村　篤史</dc:creator>
  <cp:lastModifiedBy>野村　篤史</cp:lastModifiedBy>
  <cp:lastPrinted>2024-06-18T01:12:25Z</cp:lastPrinted>
  <dcterms:created xsi:type="dcterms:W3CDTF">2024-06-17T01:00:52Z</dcterms:created>
  <dcterms:modified xsi:type="dcterms:W3CDTF">2024-08-15T00:52:06Z</dcterms:modified>
</cp:coreProperties>
</file>