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01jofls2.city.iwaki.fukushima.jp\0601605_保健所-感染症対策課$\05 ワクチン接種G\07 新型コロナワクチン　★★\01 個別接種促進事業\02  申請通知\第５期\"/>
    </mc:Choice>
  </mc:AlternateContent>
  <bookViews>
    <workbookView xWindow="0" yWindow="456" windowWidth="28800" windowHeight="16404"/>
  </bookViews>
  <sheets>
    <sheet name="第２号様式　実績報告書" sheetId="10" r:id="rId1"/>
    <sheet name="第２号様式　実績報告書 (記入例)" sheetId="11" r:id="rId2"/>
  </sheets>
  <definedNames>
    <definedName name="_xlnm._FilterDatabase" localSheetId="0" hidden="1">'第２号様式　実績報告書'!$A$9:$N$76</definedName>
    <definedName name="_xlnm._FilterDatabase" localSheetId="1" hidden="1">'第２号様式　実績報告書 (記入例)'!$A$9:$N$76</definedName>
    <definedName name="_xlnm.Print_Area" localSheetId="0">'第２号様式　実績報告書'!$A$1:$O$104</definedName>
    <definedName name="_xlnm.Print_Area" localSheetId="1">'第２号様式　実績報告書 (記入例)'!$A$1:$O$104</definedName>
    <definedName name="_xlnm.Print_Titles" localSheetId="0">'第２号様式　実績報告書'!$1:$8</definedName>
    <definedName name="_xlnm.Print_Titles" localSheetId="1">'第２号様式　実績報告書 (記入例)'!$1:$8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0" i="10" l="1"/>
  <c r="K94" i="10"/>
  <c r="K92" i="10"/>
  <c r="L90" i="10"/>
  <c r="L85" i="10"/>
  <c r="K85" i="10"/>
  <c r="K84" i="10"/>
  <c r="K83" i="10"/>
  <c r="L76" i="10"/>
  <c r="K76" i="10"/>
  <c r="K75" i="10"/>
  <c r="K74" i="10"/>
  <c r="K67" i="10"/>
  <c r="L67" i="10" s="1"/>
  <c r="K66" i="10"/>
  <c r="K65" i="10"/>
  <c r="L58" i="10"/>
  <c r="K58" i="10"/>
  <c r="K57" i="10"/>
  <c r="K56" i="10"/>
  <c r="K49" i="10"/>
  <c r="L49" i="10" s="1"/>
  <c r="K48" i="10"/>
  <c r="K47" i="10"/>
  <c r="L40" i="10"/>
  <c r="K39" i="10"/>
  <c r="K38" i="10"/>
  <c r="L31" i="10"/>
  <c r="K30" i="10"/>
  <c r="K29" i="10"/>
  <c r="K21" i="10"/>
  <c r="K20" i="10"/>
  <c r="K22" i="10"/>
  <c r="L22" i="10" s="1"/>
  <c r="D22" i="10"/>
  <c r="L13" i="10"/>
  <c r="K13" i="10"/>
  <c r="K12" i="10"/>
  <c r="K11" i="10"/>
  <c r="I81" i="11"/>
  <c r="J81" i="11" s="1"/>
  <c r="D81" i="11"/>
  <c r="E81" i="11" s="1"/>
  <c r="F81" i="11" s="1"/>
  <c r="G81" i="11" s="1"/>
  <c r="D72" i="11"/>
  <c r="E72" i="11" s="1"/>
  <c r="F72" i="11" s="1"/>
  <c r="G72" i="11" s="1"/>
  <c r="H72" i="11" s="1"/>
  <c r="I72" i="11" s="1"/>
  <c r="J72" i="11" s="1"/>
  <c r="D63" i="11"/>
  <c r="E63" i="11" s="1"/>
  <c r="F63" i="11" s="1"/>
  <c r="G63" i="11" s="1"/>
  <c r="H63" i="11" s="1"/>
  <c r="I63" i="11" s="1"/>
  <c r="J63" i="11" s="1"/>
  <c r="D54" i="11"/>
  <c r="E54" i="11" s="1"/>
  <c r="F54" i="11" s="1"/>
  <c r="G54" i="11" s="1"/>
  <c r="H54" i="11" s="1"/>
  <c r="I54" i="11" s="1"/>
  <c r="J54" i="11" s="1"/>
  <c r="D45" i="11"/>
  <c r="E45" i="11" s="1"/>
  <c r="F45" i="11" s="1"/>
  <c r="G45" i="11" s="1"/>
  <c r="H45" i="11" s="1"/>
  <c r="I45" i="11" s="1"/>
  <c r="J45" i="11" s="1"/>
  <c r="D36" i="11"/>
  <c r="E36" i="11" s="1"/>
  <c r="F36" i="11" s="1"/>
  <c r="G36" i="11" s="1"/>
  <c r="H36" i="11" s="1"/>
  <c r="I36" i="11" s="1"/>
  <c r="J36" i="11" s="1"/>
  <c r="D27" i="11"/>
  <c r="E27" i="11" s="1"/>
  <c r="F27" i="11" s="1"/>
  <c r="G27" i="11" s="1"/>
  <c r="H27" i="11" s="1"/>
  <c r="I27" i="11" s="1"/>
  <c r="J27" i="11" s="1"/>
  <c r="D18" i="11"/>
  <c r="E18" i="11" s="1"/>
  <c r="F18" i="11" s="1"/>
  <c r="G18" i="11" s="1"/>
  <c r="H18" i="11" s="1"/>
  <c r="I18" i="11" s="1"/>
  <c r="J18" i="11" s="1"/>
  <c r="J81" i="10"/>
  <c r="I81" i="10"/>
  <c r="J18" i="10"/>
  <c r="I18" i="10"/>
  <c r="H18" i="10"/>
  <c r="G18" i="10"/>
  <c r="J13" i="10"/>
  <c r="J85" i="11" l="1"/>
  <c r="I85" i="11"/>
  <c r="H85" i="11"/>
  <c r="K83" i="11"/>
  <c r="D58" i="11" l="1"/>
  <c r="E58" i="11"/>
  <c r="F58" i="11"/>
  <c r="G58" i="11"/>
  <c r="H58" i="11"/>
  <c r="I58" i="11"/>
  <c r="J58" i="11"/>
  <c r="G85" i="11"/>
  <c r="F85" i="11"/>
  <c r="E85" i="11"/>
  <c r="D85" i="11"/>
  <c r="K84" i="11"/>
  <c r="J76" i="11"/>
  <c r="I76" i="11"/>
  <c r="H76" i="11"/>
  <c r="G76" i="11"/>
  <c r="F76" i="11"/>
  <c r="E76" i="11"/>
  <c r="D76" i="11"/>
  <c r="K75" i="11"/>
  <c r="K74" i="11"/>
  <c r="J67" i="11"/>
  <c r="I67" i="11"/>
  <c r="H67" i="11"/>
  <c r="G67" i="11"/>
  <c r="F67" i="11"/>
  <c r="E67" i="11"/>
  <c r="D67" i="11"/>
  <c r="K67" i="11" s="1"/>
  <c r="L67" i="11" s="1"/>
  <c r="K66" i="11"/>
  <c r="K65" i="11"/>
  <c r="K57" i="11"/>
  <c r="K56" i="11"/>
  <c r="J49" i="11"/>
  <c r="I49" i="11"/>
  <c r="H49" i="11"/>
  <c r="G49" i="11"/>
  <c r="F49" i="11"/>
  <c r="E49" i="11"/>
  <c r="D49" i="11"/>
  <c r="K48" i="11"/>
  <c r="K47" i="11"/>
  <c r="J40" i="11"/>
  <c r="I40" i="11"/>
  <c r="H40" i="11"/>
  <c r="G40" i="11"/>
  <c r="F40" i="11"/>
  <c r="E40" i="11"/>
  <c r="D40" i="11"/>
  <c r="K39" i="11"/>
  <c r="K38" i="11"/>
  <c r="J31" i="11"/>
  <c r="I31" i="11"/>
  <c r="H31" i="11"/>
  <c r="G31" i="11"/>
  <c r="F31" i="11"/>
  <c r="E31" i="11"/>
  <c r="D31" i="11"/>
  <c r="K30" i="11"/>
  <c r="K29" i="11"/>
  <c r="J22" i="11"/>
  <c r="I22" i="11"/>
  <c r="H22" i="11"/>
  <c r="G22" i="11"/>
  <c r="F22" i="11"/>
  <c r="E22" i="11"/>
  <c r="D22" i="11"/>
  <c r="K21" i="11"/>
  <c r="K20" i="11"/>
  <c r="J13" i="11"/>
  <c r="I13" i="11"/>
  <c r="H13" i="11"/>
  <c r="G13" i="11"/>
  <c r="F13" i="11"/>
  <c r="E13" i="11"/>
  <c r="D13" i="11"/>
  <c r="K12" i="11"/>
  <c r="K11" i="11"/>
  <c r="K58" i="11" l="1"/>
  <c r="L58" i="11" s="1"/>
  <c r="K40" i="11"/>
  <c r="L40" i="11" s="1"/>
  <c r="K85" i="11"/>
  <c r="L85" i="11" s="1"/>
  <c r="K76" i="11"/>
  <c r="L76" i="11" s="1"/>
  <c r="K49" i="11"/>
  <c r="L49" i="11" s="1"/>
  <c r="K31" i="11"/>
  <c r="L31" i="11" s="1"/>
  <c r="K22" i="11"/>
  <c r="L22" i="11" s="1"/>
  <c r="K13" i="11"/>
  <c r="L13" i="11" s="1"/>
  <c r="K40" i="10"/>
  <c r="K31" i="10"/>
  <c r="J31" i="10"/>
  <c r="J85" i="10"/>
  <c r="I85" i="10"/>
  <c r="H85" i="10"/>
  <c r="G85" i="10"/>
  <c r="F85" i="10"/>
  <c r="E85" i="10"/>
  <c r="D85" i="10"/>
  <c r="J76" i="10"/>
  <c r="I76" i="10"/>
  <c r="H76" i="10"/>
  <c r="G76" i="10"/>
  <c r="F76" i="10"/>
  <c r="E76" i="10"/>
  <c r="D76" i="10"/>
  <c r="J67" i="10"/>
  <c r="I67" i="10"/>
  <c r="H67" i="10"/>
  <c r="G67" i="10"/>
  <c r="F67" i="10"/>
  <c r="E67" i="10"/>
  <c r="D67" i="10"/>
  <c r="G58" i="10"/>
  <c r="F58" i="10"/>
  <c r="E58" i="10"/>
  <c r="D58" i="10"/>
  <c r="E49" i="10"/>
  <c r="D49" i="10"/>
  <c r="J40" i="10"/>
  <c r="I40" i="10"/>
  <c r="H40" i="10"/>
  <c r="G40" i="10"/>
  <c r="F40" i="10"/>
  <c r="E40" i="10"/>
  <c r="D40" i="10"/>
  <c r="J58" i="10"/>
  <c r="I58" i="10"/>
  <c r="H58" i="10"/>
  <c r="J49" i="10"/>
  <c r="I49" i="10"/>
  <c r="H49" i="10"/>
  <c r="G49" i="10"/>
  <c r="F49" i="10"/>
  <c r="I31" i="10"/>
  <c r="H31" i="10"/>
  <c r="G31" i="10"/>
  <c r="F31" i="10"/>
  <c r="E31" i="10"/>
  <c r="D31" i="10"/>
  <c r="J22" i="10"/>
  <c r="I22" i="10"/>
  <c r="H22" i="10"/>
  <c r="G22" i="10"/>
  <c r="F22" i="10"/>
  <c r="E22" i="10"/>
  <c r="E13" i="10"/>
  <c r="F13" i="10"/>
  <c r="G13" i="10"/>
  <c r="H13" i="10"/>
  <c r="I13" i="10"/>
  <c r="D13" i="10"/>
  <c r="K90" i="11" l="1"/>
  <c r="L90" i="11"/>
  <c r="K92" i="11"/>
  <c r="K94" i="11" s="1"/>
  <c r="D18" i="10"/>
  <c r="E18" i="10" s="1"/>
  <c r="F18" i="10" s="1"/>
  <c r="D27" i="10" s="1"/>
  <c r="E27" i="10" s="1"/>
  <c r="F27" i="10" s="1"/>
  <c r="G27" i="10" s="1"/>
  <c r="H27" i="10" s="1"/>
  <c r="I27" i="10" s="1"/>
  <c r="J27" i="10" s="1"/>
  <c r="D36" i="10" s="1"/>
  <c r="E36" i="10" s="1"/>
  <c r="F36" i="10" s="1"/>
  <c r="G36" i="10" s="1"/>
  <c r="H36" i="10" s="1"/>
  <c r="I36" i="10" s="1"/>
  <c r="J36" i="10" s="1"/>
  <c r="D45" i="10" s="1"/>
  <c r="E45" i="10" s="1"/>
  <c r="F45" i="10" s="1"/>
  <c r="G45" i="10" s="1"/>
  <c r="H45" i="10" s="1"/>
  <c r="I45" i="10" s="1"/>
  <c r="J45" i="10" s="1"/>
  <c r="D54" i="10" s="1"/>
  <c r="E54" i="10" s="1"/>
  <c r="F54" i="10" s="1"/>
  <c r="G54" i="10" s="1"/>
  <c r="H54" i="10" s="1"/>
  <c r="I54" i="10" s="1"/>
  <c r="J54" i="10" s="1"/>
  <c r="D63" i="10" s="1"/>
  <c r="E63" i="10" s="1"/>
  <c r="F63" i="10" s="1"/>
  <c r="G63" i="10" s="1"/>
  <c r="H63" i="10" s="1"/>
  <c r="I63" i="10" s="1"/>
  <c r="J63" i="10" s="1"/>
  <c r="D72" i="10" s="1"/>
  <c r="E72" i="10" s="1"/>
  <c r="F72" i="10" s="1"/>
  <c r="G72" i="10" s="1"/>
  <c r="H72" i="10" s="1"/>
  <c r="I72" i="10" s="1"/>
  <c r="J72" i="10" s="1"/>
  <c r="D81" i="10" s="1"/>
  <c r="E81" i="10" s="1"/>
  <c r="F81" i="10" s="1"/>
  <c r="G81" i="10" s="1"/>
</calcChain>
</file>

<file path=xl/comments1.xml><?xml version="1.0" encoding="utf-8"?>
<comments xmlns="http://schemas.openxmlformats.org/spreadsheetml/2006/main">
  <authors>
    <author>吉田　優花</author>
  </authors>
  <commentList>
    <comment ref="L7" authorId="0" shapeId="0">
      <text>
        <r>
          <rPr>
            <sz val="11"/>
            <color indexed="81"/>
            <rFont val="MS P ゴシック"/>
            <family val="3"/>
            <charset val="128"/>
          </rPr>
          <t>100回以上かつ時間外等の接種をを少なくとも１日実施</t>
        </r>
      </text>
    </comment>
    <comment ref="E9" authorId="0" shapeId="0">
      <text>
        <r>
          <rPr>
            <sz val="16"/>
            <color indexed="81"/>
            <rFont val="MS P ゴシック"/>
            <family val="3"/>
            <charset val="128"/>
          </rPr>
          <t>休日扱い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9" authorId="0" shapeId="0">
      <text>
        <r>
          <rPr>
            <sz val="16"/>
            <color indexed="81"/>
            <rFont val="MS P ゴシック"/>
            <family val="3"/>
            <charset val="128"/>
          </rPr>
          <t>休日扱い</t>
        </r>
      </text>
    </comment>
    <comment ref="B13" authorId="0" shapeId="0">
      <text>
        <r>
          <rPr>
            <sz val="16"/>
            <color indexed="81"/>
            <rFont val="MS P ゴシック"/>
            <family val="3"/>
            <charset val="128"/>
          </rPr>
          <t xml:space="preserve">自動計算
</t>
        </r>
      </text>
    </comment>
    <comment ref="K90" authorId="0" shapeId="0">
      <text>
        <r>
          <rPr>
            <sz val="18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90" authorId="0" shapeId="0">
      <text>
        <r>
          <rPr>
            <sz val="18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92" authorId="0" shapeId="0">
      <text>
        <r>
          <rPr>
            <sz val="18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94" authorId="0" shapeId="0">
      <text>
        <r>
          <rPr>
            <sz val="16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吉田　優花</author>
  </authors>
  <commentList>
    <comment ref="L7" authorId="0" shapeId="0">
      <text>
        <r>
          <rPr>
            <sz val="11"/>
            <color indexed="81"/>
            <rFont val="MS P ゴシック"/>
            <family val="3"/>
            <charset val="128"/>
          </rPr>
          <t>100回以上かつ時間外等の接種をを少なくとも１日実施</t>
        </r>
      </text>
    </comment>
    <comment ref="E9" authorId="0" shapeId="0">
      <text>
        <r>
          <rPr>
            <sz val="12"/>
            <color indexed="81"/>
            <rFont val="MS P ゴシック"/>
            <family val="3"/>
            <charset val="128"/>
          </rPr>
          <t>休日扱い</t>
        </r>
      </text>
    </comment>
    <comment ref="F9" authorId="0" shapeId="0">
      <text>
        <r>
          <rPr>
            <sz val="11"/>
            <color indexed="81"/>
            <rFont val="MS P ゴシック"/>
            <family val="3"/>
            <charset val="128"/>
          </rPr>
          <t>休日扱い</t>
        </r>
      </text>
    </comment>
    <comment ref="B13" authorId="0" shapeId="0">
      <text>
        <r>
          <rPr>
            <sz val="16"/>
            <color indexed="81"/>
            <rFont val="MS P ゴシック"/>
            <family val="3"/>
            <charset val="128"/>
          </rPr>
          <t>自動計算</t>
        </r>
      </text>
    </comment>
    <comment ref="K90" authorId="0" shapeId="0">
      <text>
        <r>
          <rPr>
            <sz val="20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90" authorId="0" shapeId="0">
      <text>
        <r>
          <rPr>
            <sz val="20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92" authorId="0" shapeId="0">
      <text>
        <r>
          <rPr>
            <sz val="20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94" authorId="0" shapeId="0">
      <text>
        <r>
          <rPr>
            <sz val="20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<sst xmlns="http://schemas.openxmlformats.org/spreadsheetml/2006/main" count="828" uniqueCount="51">
  <si>
    <t>（日）</t>
    <rPh sb="1" eb="2">
      <t>ニチ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</si>
  <si>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</si>
  <si>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</si>
  <si>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</si>
  <si>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</si>
  <si>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</si>
  <si>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</si>
  <si>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週の接種回数</t>
    <rPh sb="0" eb="1">
      <t>シュウ</t>
    </rPh>
    <rPh sb="2" eb="4">
      <t>セッシュ</t>
    </rPh>
    <rPh sb="4" eb="6">
      <t>カイスウ</t>
    </rPh>
    <phoneticPr fontId="2"/>
  </si>
  <si>
    <t>備考</t>
    <rPh sb="0" eb="2">
      <t>ビコウ</t>
    </rPh>
    <phoneticPr fontId="2"/>
  </si>
  <si>
    <t>医療機関等名称</t>
    <phoneticPr fontId="2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</si>
  <si>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2"/>
  </si>
  <si>
    <t>医療法人　○○クリニック</t>
    <rPh sb="0" eb="2">
      <t>イリョウ</t>
    </rPh>
    <rPh sb="2" eb="4">
      <t>ホウジン</t>
    </rPh>
    <phoneticPr fontId="2"/>
  </si>
  <si>
    <t>：</t>
  </si>
  <si>
    <t>：</t>
    <phoneticPr fontId="2"/>
  </si>
  <si>
    <t>　</t>
  </si>
  <si>
    <t>○</t>
  </si>
  <si>
    <t>開始</t>
    <rPh sb="0" eb="2">
      <t>カイシ</t>
    </rPh>
    <phoneticPr fontId="2"/>
  </si>
  <si>
    <t>終了</t>
    <rPh sb="0" eb="2">
      <t>シュウリョウ</t>
    </rPh>
    <phoneticPr fontId="2"/>
  </si>
  <si>
    <t>時間外・夜間・休日の接種体制の有無（該当日はプルダウンから〇を選択）</t>
    <rPh sb="0" eb="3">
      <t>ジカンガイ</t>
    </rPh>
    <rPh sb="4" eb="6">
      <t>ヤカン</t>
    </rPh>
    <rPh sb="7" eb="9">
      <t>キュウジツ</t>
    </rPh>
    <rPh sb="10" eb="12">
      <t>セッシュ</t>
    </rPh>
    <rPh sb="12" eb="14">
      <t>タイセイ</t>
    </rPh>
    <rPh sb="15" eb="17">
      <t>ウム</t>
    </rPh>
    <rPh sb="18" eb="20">
      <t>ガイトウ</t>
    </rPh>
    <rPh sb="20" eb="21">
      <t>ビ</t>
    </rPh>
    <rPh sb="31" eb="33">
      <t>センタク</t>
    </rPh>
    <phoneticPr fontId="2"/>
  </si>
  <si>
    <t>〇医療機関の標榜する診療時間</t>
    <phoneticPr fontId="2"/>
  </si>
  <si>
    <t>診療時間　AM</t>
    <rPh sb="0" eb="4">
      <t>シンリョウジカン</t>
    </rPh>
    <phoneticPr fontId="2"/>
  </si>
  <si>
    <t>診療時間　PM</t>
    <rPh sb="0" eb="4">
      <t>シンリョウジカン</t>
    </rPh>
    <phoneticPr fontId="2"/>
  </si>
  <si>
    <t>:</t>
    <phoneticPr fontId="2"/>
  </si>
  <si>
    <t>合計</t>
    <rPh sb="0" eb="1">
      <t>ゴウ</t>
    </rPh>
    <phoneticPr fontId="2"/>
  </si>
  <si>
    <t>AM</t>
  </si>
  <si>
    <t>AM</t>
    <phoneticPr fontId="2"/>
  </si>
  <si>
    <t>PM</t>
  </si>
  <si>
    <t>PM</t>
    <phoneticPr fontId="2"/>
  </si>
  <si>
    <t>区分</t>
    <rPh sb="0" eb="2">
      <t>クブン</t>
    </rPh>
    <phoneticPr fontId="2"/>
  </si>
  <si>
    <t>A</t>
    <phoneticPr fontId="2"/>
  </si>
  <si>
    <t>B</t>
    <phoneticPr fontId="2"/>
  </si>
  <si>
    <t>100回以上かつ時間外等の接種を少なくとも１日行った週</t>
    <rPh sb="3" eb="6">
      <t>カイイジョウ</t>
    </rPh>
    <rPh sb="8" eb="11">
      <t>ジカンガイ</t>
    </rPh>
    <rPh sb="11" eb="12">
      <t>トウ</t>
    </rPh>
    <rPh sb="16" eb="17">
      <t>スク</t>
    </rPh>
    <rPh sb="22" eb="23">
      <t>ニチ</t>
    </rPh>
    <rPh sb="23" eb="24">
      <t>オコナ</t>
    </rPh>
    <rPh sb="26" eb="27">
      <t>シュウ</t>
    </rPh>
    <phoneticPr fontId="2"/>
  </si>
  <si>
    <t>該当する週における接種回数</t>
    <rPh sb="0" eb="2">
      <t>ガイトウ</t>
    </rPh>
    <rPh sb="4" eb="5">
      <t>シュウ</t>
    </rPh>
    <rPh sb="9" eb="11">
      <t>セッシュ</t>
    </rPh>
    <rPh sb="11" eb="13">
      <t>カイスウ</t>
    </rPh>
    <phoneticPr fontId="2"/>
  </si>
  <si>
    <t>交付申請額（Bが４週以上の場合） A×2,000円</t>
    <rPh sb="0" eb="2">
      <t>コウフ</t>
    </rPh>
    <rPh sb="2" eb="4">
      <t>シンセイ</t>
    </rPh>
    <rPh sb="4" eb="5">
      <t>ガク</t>
    </rPh>
    <rPh sb="9" eb="12">
      <t>シュウイジョウ</t>
    </rPh>
    <rPh sb="13" eb="15">
      <t>バアイ</t>
    </rPh>
    <rPh sb="24" eb="25">
      <t>エン</t>
    </rPh>
    <phoneticPr fontId="2"/>
  </si>
  <si>
    <t>第２号様式（第５条関係）　いわき市新型コロナウイルスワクチン個別接種促進支援金　実績報告書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rPh sb="16" eb="17">
      <t>シ</t>
    </rPh>
    <rPh sb="17" eb="19">
      <t>シンガタ</t>
    </rPh>
    <rPh sb="30" eb="32">
      <t>コベツ</t>
    </rPh>
    <rPh sb="32" eb="34">
      <t>セッシュ</t>
    </rPh>
    <rPh sb="34" eb="36">
      <t>ソクシン</t>
    </rPh>
    <rPh sb="36" eb="39">
      <t>シエンキン</t>
    </rPh>
    <rPh sb="40" eb="42">
      <t>ジッセキ</t>
    </rPh>
    <rPh sb="42" eb="45">
      <t>ホウコクショ</t>
    </rPh>
    <phoneticPr fontId="2"/>
  </si>
  <si>
    <t>接種を実施した時間
※時間外等の接種体制を用意した日（〇をつけた日）のみ入力</t>
    <rPh sb="0" eb="2">
      <t>セッシュ</t>
    </rPh>
    <rPh sb="3" eb="5">
      <t>ジッシ</t>
    </rPh>
    <rPh sb="7" eb="9">
      <t>ジカン</t>
    </rPh>
    <rPh sb="11" eb="15">
      <t>ジカンガイトウ</t>
    </rPh>
    <rPh sb="16" eb="20">
      <t>セッシュタイセイ</t>
    </rPh>
    <rPh sb="21" eb="23">
      <t>ヨウイ</t>
    </rPh>
    <rPh sb="25" eb="26">
      <t>ヒ</t>
    </rPh>
    <rPh sb="32" eb="33">
      <t>ヒ</t>
    </rPh>
    <rPh sb="36" eb="38">
      <t>ニュウリョク</t>
    </rPh>
    <phoneticPr fontId="2"/>
  </si>
  <si>
    <t>事務担当者所属及び氏名・連絡先</t>
    <rPh sb="0" eb="5">
      <t>ジムタントウシャ</t>
    </rPh>
    <rPh sb="5" eb="7">
      <t>ショゾク</t>
    </rPh>
    <rPh sb="7" eb="8">
      <t>オヨ</t>
    </rPh>
    <rPh sb="9" eb="11">
      <t>シメイ</t>
    </rPh>
    <rPh sb="12" eb="15">
      <t>レンラクサキ</t>
    </rPh>
    <phoneticPr fontId="2"/>
  </si>
  <si>
    <t>●●課</t>
    <rPh sb="2" eb="3">
      <t>カ</t>
    </rPh>
    <phoneticPr fontId="2"/>
  </si>
  <si>
    <t>梅本　太郎</t>
    <rPh sb="0" eb="2">
      <t>ウメモト</t>
    </rPh>
    <rPh sb="3" eb="5">
      <t>タロウ</t>
    </rPh>
    <phoneticPr fontId="2"/>
  </si>
  <si>
    <t>0246-00-0000</t>
    <phoneticPr fontId="2"/>
  </si>
  <si>
    <t>TEL：</t>
    <phoneticPr fontId="2"/>
  </si>
  <si>
    <t>他は自動計算となりますので、絶対に変更しないでください。</t>
    <rPh sb="0" eb="1">
      <t>ホカ</t>
    </rPh>
    <rPh sb="2" eb="6">
      <t>ジドウケイサン</t>
    </rPh>
    <rPh sb="14" eb="16">
      <t>ゼッタイ</t>
    </rPh>
    <rPh sb="17" eb="19">
      <t>ヘンコウ</t>
    </rPh>
    <phoneticPr fontId="2"/>
  </si>
  <si>
    <t>着色しているセルのみ入力してください。</t>
    <rPh sb="0" eb="2">
      <t>チャクショク</t>
    </rPh>
    <rPh sb="10" eb="12">
      <t>ニュウリョク</t>
    </rPh>
    <phoneticPr fontId="2"/>
  </si>
  <si>
    <t>総務課</t>
    <rPh sb="0" eb="2">
      <t>ソウム</t>
    </rPh>
    <rPh sb="2" eb="3">
      <t>カ</t>
    </rPh>
    <phoneticPr fontId="2"/>
  </si>
  <si>
    <t>毎週水曜日（午後）、日曜日、祝日休診</t>
    <rPh sb="0" eb="2">
      <t>マイシュウ</t>
    </rPh>
    <rPh sb="2" eb="5">
      <t>スイヨウビ</t>
    </rPh>
    <rPh sb="6" eb="8">
      <t>ゴゴ</t>
    </rPh>
    <rPh sb="10" eb="13">
      <t>ニチヨウビ</t>
    </rPh>
    <rPh sb="14" eb="16">
      <t>シュクジツ</t>
    </rPh>
    <rPh sb="16" eb="18">
      <t>キュウシン</t>
    </rPh>
    <phoneticPr fontId="2"/>
  </si>
  <si>
    <t>休診日（時間帯）</t>
    <rPh sb="0" eb="3">
      <t>キュウシンビ</t>
    </rPh>
    <rPh sb="4" eb="6">
      <t>ジカン</t>
    </rPh>
    <rPh sb="6" eb="7">
      <t>タイ</t>
    </rPh>
    <phoneticPr fontId="2"/>
  </si>
  <si>
    <t>合計</t>
    <rPh sb="0" eb="2">
      <t>ゴウケイ</t>
    </rPh>
    <phoneticPr fontId="2"/>
  </si>
  <si>
    <t>市内住所者</t>
    <rPh sb="0" eb="2">
      <t>シナイ</t>
    </rPh>
    <rPh sb="2" eb="4">
      <t>ジュウショ</t>
    </rPh>
    <rPh sb="4" eb="5">
      <t>シャ</t>
    </rPh>
    <phoneticPr fontId="2"/>
  </si>
  <si>
    <t>市外住所者</t>
    <rPh sb="0" eb="1">
      <t>シ</t>
    </rPh>
    <rPh sb="1" eb="2">
      <t>ガイ</t>
    </rPh>
    <rPh sb="2" eb="4">
      <t>ジュウショ</t>
    </rPh>
    <phoneticPr fontId="2"/>
  </si>
  <si>
    <t>市内住所者</t>
    <rPh sb="0" eb="2">
      <t>シナイ</t>
    </rPh>
    <rPh sb="2" eb="4">
      <t>ジュウショ</t>
    </rPh>
    <phoneticPr fontId="2"/>
  </si>
  <si>
    <t>【第５期】</t>
    <rPh sb="1" eb="2">
      <t>ダイ</t>
    </rPh>
    <rPh sb="3" eb="4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</si>
</sst>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/d"/>
    <numFmt numFmtId="177" formatCode="General&quot;回&quot;"/>
    <numFmt numFmtId="178" formatCode="General&quot;週&quot;"/>
    <numFmt numFmtId="179" formatCode="#,##0&quot;円&quot;;[Red]\-#,##0"/>
    <numFmt numFmtId="180" formatCode="h:mm;@"/>
  </numFmts>
  <fonts count="3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</font>
    <font>
      <sz val="2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2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6"/>
      <color rgb="FFFF0000"/>
      <name val="游ゴシック"/>
      <family val="3"/>
      <charset val="128"/>
    </font>
    <font>
      <b/>
      <sz val="16"/>
      <color theme="0"/>
      <name val="游ゴシック"/>
      <family val="3"/>
      <charset val="128"/>
    </font>
    <font>
      <b/>
      <sz val="16"/>
      <color rgb="FF66FFFF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26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22"/>
      <color rgb="FFFF0000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1"/>
      <color indexed="81"/>
      <name val="MS P ゴシック"/>
      <family val="3"/>
      <charset val="128"/>
    </font>
    <font>
      <b/>
      <sz val="26"/>
      <color theme="1"/>
      <name val="游ゴシック"/>
      <family val="3"/>
      <charset val="128"/>
    </font>
    <font>
      <sz val="2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24"/>
      <color theme="1"/>
      <name val="ＭＳ 明朝"/>
      <family val="1"/>
      <charset val="128"/>
    </font>
    <font>
      <b/>
      <sz val="22"/>
      <color rgb="FFFF0000"/>
      <name val="游ゴシック"/>
      <family val="3"/>
      <charset val="128"/>
    </font>
    <font>
      <b/>
      <sz val="11"/>
      <color rgb="FFFF0000"/>
      <name val="ＭＳ 明朝"/>
      <family val="1"/>
      <charset val="128"/>
    </font>
    <font>
      <b/>
      <sz val="24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6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  <font>
      <sz val="20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4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Border="1">
      <alignment vertical="center"/>
    </xf>
    <xf numFmtId="0" fontId="4" fillId="0" borderId="0" xfId="0" applyFont="1" applyAlignment="1">
      <alignment horizontal="right" vertical="center"/>
    </xf>
    <xf numFmtId="38" fontId="7" fillId="3" borderId="1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180" fontId="7" fillId="3" borderId="10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180" fontId="7" fillId="3" borderId="12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80" fontId="7" fillId="3" borderId="10" xfId="0" applyNumberFormat="1" applyFont="1" applyFill="1" applyBorder="1" applyAlignment="1">
      <alignment horizontal="center" vertical="center"/>
    </xf>
    <xf numFmtId="180" fontId="7" fillId="3" borderId="18" xfId="0" applyNumberFormat="1" applyFont="1" applyFill="1" applyBorder="1" applyAlignment="1">
      <alignment horizontal="center" vertical="center"/>
    </xf>
    <xf numFmtId="180" fontId="7" fillId="3" borderId="18" xfId="1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80" fontId="7" fillId="3" borderId="19" xfId="1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8" fontId="12" fillId="4" borderId="13" xfId="1" applyFont="1" applyFill="1" applyBorder="1" applyAlignment="1">
      <alignment vertical="center"/>
    </xf>
    <xf numFmtId="0" fontId="13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178" fontId="6" fillId="0" borderId="0" xfId="0" applyNumberFormat="1" applyFont="1" applyFill="1" applyBorder="1" applyAlignment="1">
      <alignment horizontal="center" vertical="center"/>
    </xf>
    <xf numFmtId="38" fontId="12" fillId="4" borderId="1" xfId="1" applyFont="1" applyFill="1" applyBorder="1" applyAlignment="1">
      <alignment vertical="center"/>
    </xf>
    <xf numFmtId="177" fontId="12" fillId="0" borderId="10" xfId="1" applyNumberFormat="1" applyFont="1" applyFill="1" applyBorder="1">
      <alignment vertical="center"/>
    </xf>
    <xf numFmtId="177" fontId="7" fillId="0" borderId="10" xfId="1" applyNumberFormat="1" applyFont="1" applyFill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3" fillId="0" borderId="5" xfId="0" applyFont="1" applyBorder="1">
      <alignment vertical="center"/>
    </xf>
    <xf numFmtId="0" fontId="23" fillId="0" borderId="5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2" fillId="0" borderId="5" xfId="0" applyFont="1" applyBorder="1" applyAlignment="1">
      <alignment horizontal="center" vertical="center"/>
    </xf>
    <xf numFmtId="177" fontId="15" fillId="0" borderId="0" xfId="1" applyNumberFormat="1" applyFont="1" applyFill="1" applyBorder="1" applyAlignment="1">
      <alignment horizontal="right" vertical="center"/>
    </xf>
    <xf numFmtId="177" fontId="15" fillId="0" borderId="0" xfId="1" applyNumberFormat="1" applyFont="1" applyBorder="1" applyAlignment="1">
      <alignment horizontal="right" vertical="center"/>
    </xf>
    <xf numFmtId="0" fontId="28" fillId="0" borderId="5" xfId="0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shrinkToFit="1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177" fontId="20" fillId="0" borderId="24" xfId="1" applyNumberFormat="1" applyFont="1" applyFill="1" applyBorder="1" applyAlignment="1">
      <alignment horizontal="right" vertical="center"/>
    </xf>
    <xf numFmtId="0" fontId="20" fillId="0" borderId="3" xfId="0" applyFont="1" applyBorder="1" applyAlignment="1">
      <alignment horizontal="left" vertical="center"/>
    </xf>
    <xf numFmtId="177" fontId="13" fillId="0" borderId="6" xfId="1" applyNumberFormat="1" applyFont="1" applyBorder="1" applyAlignment="1">
      <alignment horizontal="right" vertical="center"/>
    </xf>
    <xf numFmtId="177" fontId="18" fillId="0" borderId="4" xfId="1" applyNumberFormat="1" applyFont="1" applyFill="1" applyBorder="1" applyAlignment="1">
      <alignment horizontal="right" vertical="center"/>
    </xf>
    <xf numFmtId="38" fontId="7" fillId="3" borderId="12" xfId="1" applyFont="1" applyFill="1" applyBorder="1" applyAlignment="1">
      <alignment horizontal="center" vertical="center"/>
    </xf>
    <xf numFmtId="38" fontId="7" fillId="3" borderId="28" xfId="1" applyFont="1" applyFill="1" applyBorder="1" applyAlignment="1">
      <alignment horizontal="center" vertical="center"/>
    </xf>
    <xf numFmtId="177" fontId="7" fillId="0" borderId="18" xfId="1" applyNumberFormat="1" applyFont="1" applyBorder="1">
      <alignment vertical="center"/>
    </xf>
    <xf numFmtId="177" fontId="18" fillId="0" borderId="20" xfId="1" applyNumberFormat="1" applyFont="1" applyFill="1" applyBorder="1" applyAlignment="1">
      <alignment horizontal="right" vertical="center"/>
    </xf>
    <xf numFmtId="38" fontId="14" fillId="3" borderId="10" xfId="1" applyFont="1" applyFill="1" applyBorder="1" applyAlignment="1">
      <alignment horizontal="center" vertical="center"/>
    </xf>
    <xf numFmtId="177" fontId="14" fillId="0" borderId="10" xfId="1" applyNumberFormat="1" applyFont="1" applyBorder="1">
      <alignment vertical="center"/>
    </xf>
    <xf numFmtId="177" fontId="33" fillId="0" borderId="4" xfId="1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38" fontId="14" fillId="0" borderId="10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178" fontId="20" fillId="0" borderId="25" xfId="0" applyNumberFormat="1" applyFont="1" applyFill="1" applyBorder="1" applyAlignment="1">
      <alignment horizontal="center" vertical="center"/>
    </xf>
    <xf numFmtId="178" fontId="20" fillId="0" borderId="26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79" fontId="20" fillId="0" borderId="25" xfId="0" applyNumberFormat="1" applyFont="1" applyFill="1" applyBorder="1" applyAlignment="1">
      <alignment horizontal="center" vertical="center"/>
    </xf>
    <xf numFmtId="179" fontId="20" fillId="0" borderId="26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38" fontId="8" fillId="0" borderId="2" xfId="1" applyFont="1" applyFill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38" fontId="8" fillId="0" borderId="30" xfId="1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38" fontId="32" fillId="0" borderId="6" xfId="1" applyFont="1" applyFill="1" applyBorder="1" applyAlignment="1">
      <alignment horizontal="center" vertical="center"/>
    </xf>
    <xf numFmtId="38" fontId="32" fillId="0" borderId="13" xfId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177" fontId="7" fillId="0" borderId="10" xfId="1" applyNumberFormat="1" applyFont="1" applyBorder="1" applyAlignment="1">
      <alignment horizontal="center" vertical="center"/>
    </xf>
    <xf numFmtId="177" fontId="7" fillId="0" borderId="11" xfId="1" applyNumberFormat="1" applyFont="1" applyBorder="1" applyAlignment="1">
      <alignment horizontal="center" vertical="center"/>
    </xf>
    <xf numFmtId="177" fontId="7" fillId="0" borderId="4" xfId="1" applyNumberFormat="1" applyFont="1" applyBorder="1" applyAlignment="1">
      <alignment horizontal="center" vertical="center"/>
    </xf>
    <xf numFmtId="177" fontId="7" fillId="0" borderId="9" xfId="1" applyNumberFormat="1" applyFont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177" fontId="7" fillId="0" borderId="12" xfId="1" applyNumberFormat="1" applyFont="1" applyBorder="1" applyAlignment="1">
      <alignment horizontal="center" vertical="center"/>
    </xf>
    <xf numFmtId="177" fontId="7" fillId="0" borderId="15" xfId="1" applyNumberFormat="1" applyFont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38" fontId="8" fillId="0" borderId="6" xfId="1" applyFont="1" applyFill="1" applyBorder="1" applyAlignment="1">
      <alignment horizontal="left" vertical="center"/>
    </xf>
    <xf numFmtId="38" fontId="8" fillId="0" borderId="13" xfId="1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 shrinkToFit="1"/>
    </xf>
    <xf numFmtId="0" fontId="8" fillId="4" borderId="7" xfId="0" applyFont="1" applyFill="1" applyBorder="1" applyAlignment="1">
      <alignment horizontal="left" vertical="center" shrinkToFit="1"/>
    </xf>
    <xf numFmtId="0" fontId="8" fillId="4" borderId="13" xfId="0" applyFont="1" applyFill="1" applyBorder="1" applyAlignment="1">
      <alignment horizontal="left" vertical="center" shrinkToFit="1"/>
    </xf>
    <xf numFmtId="38" fontId="8" fillId="4" borderId="6" xfId="1" applyFont="1" applyFill="1" applyBorder="1" applyAlignment="1">
      <alignment horizontal="left" vertical="center"/>
    </xf>
    <xf numFmtId="38" fontId="8" fillId="4" borderId="13" xfId="1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vertical="center" wrapText="1" shrinkToFit="1"/>
    </xf>
    <xf numFmtId="0" fontId="8" fillId="0" borderId="12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4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24" fillId="3" borderId="5" xfId="0" applyFont="1" applyFill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 3 2" xfId="2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720436</xdr:colOff>
      <xdr:row>0</xdr:row>
      <xdr:rowOff>318655</xdr:rowOff>
    </xdr:from>
    <xdr:to>
      <xdr:col>12</xdr:col>
      <xdr:colOff>1013074</xdr:colOff>
      <xdr:row>2</xdr:row>
      <xdr:rowOff>275901</xdr:rowOff>
    </xdr:to>
    <xdr:sp macro="" textlink="">
      <xdr:nvSpPr>
        <xdr:cNvPr id="2" name="テキスト ボックス 1"/>
        <xdr:cNvSpPr txBox="1"/>
      </xdr:nvSpPr>
      <xdr:spPr>
        <a:xfrm>
          <a:off x="17387454" y="318655"/>
          <a:ext cx="2010602" cy="899355"/>
        </a:xfrm>
        <a:prstGeom prst="rect">
          <a:avLst/>
        </a:prstGeom>
        <a:solidFill>
          <a:schemeClr val="lt1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0" b="1">
              <a:solidFill>
                <a:srgbClr val="FF0000"/>
              </a:solidFill>
            </a:rPr>
            <a:t> 記入例</a:t>
          </a:r>
        </a:p>
      </xdr:txBody>
    </xdr:sp>
    <xdr:clientData/>
  </xdr:twoCellAnchor>
  <xdr:twoCellAnchor>
    <xdr:from>
      <xdr:col>0</xdr:col>
      <xdr:colOff>235527</xdr:colOff>
      <xdr:row>5</xdr:row>
      <xdr:rowOff>0</xdr:rowOff>
    </xdr:from>
    <xdr:to>
      <xdr:col>2</xdr:col>
      <xdr:colOff>189634</xdr:colOff>
      <xdr:row>7</xdr:row>
      <xdr:rowOff>204643</xdr:rowOff>
    </xdr:to>
    <xdr:sp macro="" textlink="">
      <xdr:nvSpPr>
        <xdr:cNvPr id="3" name="角丸四角形吹き出し 2"/>
        <xdr:cNvSpPr/>
      </xdr:nvSpPr>
      <xdr:spPr>
        <a:xfrm>
          <a:off x="235527" y="2230582"/>
          <a:ext cx="5953125" cy="1063625"/>
        </a:xfrm>
        <a:prstGeom prst="wedgeRoundRectCallout">
          <a:avLst>
            <a:gd name="adj1" fmla="val 61758"/>
            <a:gd name="adj2" fmla="val -66388"/>
            <a:gd name="adj3" fmla="val 16667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 u="none"/>
            <a:t>本支援金に係る問い合わせの窓口となる方の</a:t>
          </a:r>
          <a:endParaRPr kumimoji="1" lang="en-US" altLang="ja-JP" sz="2000" b="1" u="none"/>
        </a:p>
        <a:p>
          <a:pPr algn="l"/>
          <a:r>
            <a:rPr kumimoji="1" lang="ja-JP" altLang="en-US" sz="2000" b="1" u="none"/>
            <a:t>所属及び氏名・連絡先をご記入ください。</a:t>
          </a:r>
        </a:p>
      </xdr:txBody>
    </xdr:sp>
    <xdr:clientData/>
  </xdr:twoCellAnchor>
  <xdr:twoCellAnchor>
    <xdr:from>
      <xdr:col>8</xdr:col>
      <xdr:colOff>429491</xdr:colOff>
      <xdr:row>13</xdr:row>
      <xdr:rowOff>69273</xdr:rowOff>
    </xdr:from>
    <xdr:to>
      <xdr:col>15</xdr:col>
      <xdr:colOff>15227</xdr:colOff>
      <xdr:row>18</xdr:row>
      <xdr:rowOff>230570</xdr:rowOff>
    </xdr:to>
    <xdr:sp macro="" textlink="">
      <xdr:nvSpPr>
        <xdr:cNvPr id="4" name="フローチャート: 代替処理 3"/>
        <xdr:cNvSpPr/>
      </xdr:nvSpPr>
      <xdr:spPr>
        <a:xfrm>
          <a:off x="13147964" y="5888182"/>
          <a:ext cx="8411081" cy="1934679"/>
        </a:xfrm>
        <a:prstGeom prst="flowChartAlternateProcess">
          <a:avLst/>
        </a:prstGeom>
        <a:solidFill>
          <a:srgbClr val="0070C0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/>
            <a:t>★入力の際の注意点</a:t>
          </a:r>
          <a:endParaRPr kumimoji="1" lang="en-US" altLang="ja-JP" sz="2400" b="1"/>
        </a:p>
        <a:p>
          <a:pPr algn="l"/>
          <a:r>
            <a:rPr kumimoji="1" lang="ja-JP" altLang="en-US" sz="2400" b="1" u="sng"/>
            <a:t>着色しているセルのみ入力</a:t>
          </a:r>
          <a:r>
            <a:rPr kumimoji="1" lang="ja-JP" altLang="en-US" sz="2400" b="1"/>
            <a:t>してください。</a:t>
          </a:r>
          <a:endParaRPr kumimoji="1" lang="en-US" altLang="ja-JP" sz="2400" b="1"/>
        </a:p>
        <a:p>
          <a:pPr algn="l"/>
          <a:r>
            <a:rPr kumimoji="1" lang="ja-JP" altLang="en-US" sz="2400" b="1"/>
            <a:t>他は自動計算となりますので</a:t>
          </a:r>
          <a:r>
            <a:rPr kumimoji="1" lang="ja-JP" altLang="en-US" sz="2400" b="1" u="sng"/>
            <a:t>絶対に変更しないで</a:t>
          </a:r>
          <a:r>
            <a:rPr kumimoji="1" lang="ja-JP" altLang="en-US" sz="2400" b="1"/>
            <a:t>ください。</a:t>
          </a:r>
        </a:p>
      </xdr:txBody>
    </xdr:sp>
    <xdr:clientData/>
  </xdr:twoCellAnchor>
  <xdr:twoCellAnchor>
    <xdr:from>
      <xdr:col>0</xdr:col>
      <xdr:colOff>110836</xdr:colOff>
      <xdr:row>18</xdr:row>
      <xdr:rowOff>360219</xdr:rowOff>
    </xdr:from>
    <xdr:to>
      <xdr:col>2</xdr:col>
      <xdr:colOff>420235</xdr:colOff>
      <xdr:row>22</xdr:row>
      <xdr:rowOff>106399</xdr:rowOff>
    </xdr:to>
    <xdr:sp macro="" textlink="">
      <xdr:nvSpPr>
        <xdr:cNvPr id="5" name="角丸四角形吹き出し 4"/>
        <xdr:cNvSpPr/>
      </xdr:nvSpPr>
      <xdr:spPr>
        <a:xfrm>
          <a:off x="110836" y="7952510"/>
          <a:ext cx="6308417" cy="1519562"/>
        </a:xfrm>
        <a:prstGeom prst="wedgeRoundRectCallout">
          <a:avLst>
            <a:gd name="adj1" fmla="val 57430"/>
            <a:gd name="adj2" fmla="val -120327"/>
            <a:gd name="adj3" fmla="val 16667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/>
            <a:t>時間外等の接種体制を用意した日（</a:t>
          </a:r>
          <a:r>
            <a:rPr kumimoji="1" lang="ja-JP" altLang="ja-JP" sz="2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〇を付けた日</a:t>
          </a:r>
          <a:r>
            <a:rPr kumimoji="1" lang="ja-JP" altLang="en-US" sz="2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）について、接種を行った</a:t>
          </a:r>
          <a:r>
            <a:rPr kumimoji="1" lang="ja-JP" altLang="en-US" sz="2000" b="1"/>
            <a:t>時間を入力</a:t>
          </a:r>
          <a:endParaRPr kumimoji="1" lang="en-US" altLang="ja-JP" sz="2000" b="1"/>
        </a:p>
        <a:p>
          <a:pPr algn="l"/>
          <a:r>
            <a:rPr kumimoji="1" lang="ja-JP" altLang="en-US" sz="2000" b="1" u="none"/>
            <a:t>〇のついていない日は入力不要です。</a:t>
          </a:r>
        </a:p>
      </xdr:txBody>
    </xdr:sp>
    <xdr:clientData/>
  </xdr:twoCellAnchor>
  <xdr:twoCellAnchor>
    <xdr:from>
      <xdr:col>10</xdr:col>
      <xdr:colOff>665018</xdr:colOff>
      <xdr:row>84</xdr:row>
      <xdr:rowOff>13854</xdr:rowOff>
    </xdr:from>
    <xdr:to>
      <xdr:col>13</xdr:col>
      <xdr:colOff>911604</xdr:colOff>
      <xdr:row>88</xdr:row>
      <xdr:rowOff>84648</xdr:rowOff>
    </xdr:to>
    <xdr:sp macro="" textlink="">
      <xdr:nvSpPr>
        <xdr:cNvPr id="7" name="角丸四角形吹き出し 6"/>
        <xdr:cNvSpPr/>
      </xdr:nvSpPr>
      <xdr:spPr>
        <a:xfrm>
          <a:off x="15766473" y="33763527"/>
          <a:ext cx="4887858" cy="1553230"/>
        </a:xfrm>
        <a:prstGeom prst="wedgeRoundRectCallout">
          <a:avLst>
            <a:gd name="adj1" fmla="val 1642"/>
            <a:gd name="adj2" fmla="val 69369"/>
            <a:gd name="adj3" fmla="val 16667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 u="none"/>
            <a:t>交付申請書（第１号様式）</a:t>
          </a:r>
          <a:endParaRPr kumimoji="1" lang="en-US" altLang="ja-JP" sz="2000" b="1" u="none"/>
        </a:p>
        <a:p>
          <a:pPr algn="l"/>
          <a:r>
            <a:rPr kumimoji="1" lang="en-US" altLang="ja-JP" sz="2000" b="1" u="none"/>
            <a:t>【</a:t>
          </a:r>
          <a:r>
            <a:rPr kumimoji="1" lang="ja-JP" altLang="en-US" sz="2000" b="1" u="none"/>
            <a:t>交付申請対象となる接種回数</a:t>
          </a:r>
          <a:r>
            <a:rPr kumimoji="1" lang="ja-JP" altLang="en-US" sz="2000" b="1" u="none" baseline="0"/>
            <a:t> </a:t>
          </a:r>
          <a:r>
            <a:rPr kumimoji="1" lang="en-US" altLang="ja-JP" sz="2000" b="1" u="none" baseline="0"/>
            <a:t>A</a:t>
          </a:r>
          <a:r>
            <a:rPr kumimoji="1" lang="en-US" altLang="ja-JP" sz="2000" b="1" u="none"/>
            <a:t>】</a:t>
          </a:r>
          <a:r>
            <a:rPr kumimoji="1" lang="ja-JP" altLang="en-US" sz="2000" b="1" u="none"/>
            <a:t>欄に転記してください。</a:t>
          </a:r>
        </a:p>
      </xdr:txBody>
    </xdr:sp>
    <xdr:clientData/>
  </xdr:twoCellAnchor>
  <xdr:twoCellAnchor>
    <xdr:from>
      <xdr:col>11</xdr:col>
      <xdr:colOff>110836</xdr:colOff>
      <xdr:row>94</xdr:row>
      <xdr:rowOff>207817</xdr:rowOff>
    </xdr:from>
    <xdr:to>
      <xdr:col>14</xdr:col>
      <xdr:colOff>111652</xdr:colOff>
      <xdr:row>96</xdr:row>
      <xdr:rowOff>442917</xdr:rowOff>
    </xdr:to>
    <xdr:sp macro="" textlink="">
      <xdr:nvSpPr>
        <xdr:cNvPr id="9" name="角丸四角形吹き出し 8"/>
        <xdr:cNvSpPr/>
      </xdr:nvSpPr>
      <xdr:spPr>
        <a:xfrm>
          <a:off x="16777854" y="37975308"/>
          <a:ext cx="4711362" cy="1066373"/>
        </a:xfrm>
        <a:prstGeom prst="wedgeRoundRectCallout">
          <a:avLst>
            <a:gd name="adj1" fmla="val -35412"/>
            <a:gd name="adj2" fmla="val -76049"/>
            <a:gd name="adj3" fmla="val 16667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 u="none"/>
            <a:t>交付申請書（第１号様式）</a:t>
          </a:r>
          <a:endParaRPr kumimoji="1" lang="en-US" altLang="ja-JP" sz="2000" b="1" u="none"/>
        </a:p>
        <a:p>
          <a:pPr algn="l"/>
          <a:r>
            <a:rPr kumimoji="1" lang="en-US" altLang="ja-JP" sz="2000" b="1" u="none"/>
            <a:t>【</a:t>
          </a:r>
          <a:r>
            <a:rPr kumimoji="1" lang="ja-JP" altLang="en-US" sz="2000" b="1" u="none"/>
            <a:t>交付申請額</a:t>
          </a:r>
          <a:r>
            <a:rPr kumimoji="1" lang="en-US" altLang="ja-JP" sz="2000" b="1" u="none"/>
            <a:t>】</a:t>
          </a:r>
          <a:r>
            <a:rPr kumimoji="1" lang="ja-JP" altLang="en-US" sz="2000" b="1" u="none"/>
            <a:t>欄に転記してください。</a:t>
          </a:r>
        </a:p>
      </xdr:txBody>
    </xdr:sp>
    <xdr:clientData/>
  </xdr:twoCellAnchor>
  <xdr:twoCellAnchor>
    <xdr:from>
      <xdr:col>10</xdr:col>
      <xdr:colOff>13854</xdr:colOff>
      <xdr:row>101</xdr:row>
      <xdr:rowOff>83127</xdr:rowOff>
    </xdr:from>
    <xdr:to>
      <xdr:col>13</xdr:col>
      <xdr:colOff>1600047</xdr:colOff>
      <xdr:row>102</xdr:row>
      <xdr:rowOff>315328</xdr:rowOff>
    </xdr:to>
    <xdr:sp macro="" textlink="">
      <xdr:nvSpPr>
        <xdr:cNvPr id="11" name="角丸四角形吹き出し 10"/>
        <xdr:cNvSpPr/>
      </xdr:nvSpPr>
      <xdr:spPr>
        <a:xfrm>
          <a:off x="15115309" y="41480509"/>
          <a:ext cx="6227465" cy="717110"/>
        </a:xfrm>
        <a:prstGeom prst="wedgeRoundRectCallout">
          <a:avLst>
            <a:gd name="adj1" fmla="val -48859"/>
            <a:gd name="adj2" fmla="val 63038"/>
            <a:gd name="adj3" fmla="val 16667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 u="none"/>
            <a:t>休診日（時間帯）等を記入してください。</a:t>
          </a:r>
          <a:endParaRPr kumimoji="1" lang="en-US" altLang="ja-JP" sz="2000" b="1" u="none"/>
        </a:p>
      </xdr:txBody>
    </xdr:sp>
    <xdr:clientData/>
  </xdr:twoCellAnchor>
  <xdr:twoCellAnchor>
    <xdr:from>
      <xdr:col>0</xdr:col>
      <xdr:colOff>55419</xdr:colOff>
      <xdr:row>11</xdr:row>
      <xdr:rowOff>360217</xdr:rowOff>
    </xdr:from>
    <xdr:to>
      <xdr:col>1</xdr:col>
      <xdr:colOff>346364</xdr:colOff>
      <xdr:row>16</xdr:row>
      <xdr:rowOff>332509</xdr:rowOff>
    </xdr:to>
    <xdr:sp macro="" textlink="">
      <xdr:nvSpPr>
        <xdr:cNvPr id="13" name="角丸四角形吹き出し 12"/>
        <xdr:cNvSpPr/>
      </xdr:nvSpPr>
      <xdr:spPr>
        <a:xfrm>
          <a:off x="55419" y="5292435"/>
          <a:ext cx="5500254" cy="1898074"/>
        </a:xfrm>
        <a:prstGeom prst="wedgeRoundRectCallout">
          <a:avLst>
            <a:gd name="adj1" fmla="val 44835"/>
            <a:gd name="adj2" fmla="val -69803"/>
            <a:gd name="adj3" fmla="val 16667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 u="none"/>
            <a:t>接種回数について、市内住所地、市外住所地接種者を分けて入力願います。</a:t>
          </a:r>
          <a:endParaRPr kumimoji="1" lang="en-US" altLang="ja-JP" sz="2000" b="1" u="none"/>
        </a:p>
        <a:p>
          <a:pPr algn="l"/>
          <a:r>
            <a:rPr kumimoji="1" lang="en-US" altLang="ja-JP" sz="1800" b="1" u="none"/>
            <a:t>※</a:t>
          </a:r>
          <a:r>
            <a:rPr kumimoji="1" lang="ja-JP" altLang="en-US" sz="1800" b="1" u="none"/>
            <a:t>市内住所地接種者数は</a:t>
          </a:r>
          <a:r>
            <a:rPr kumimoji="1" lang="en-US" altLang="ja-JP" sz="1800" b="1" u="none"/>
            <a:t>VRS</a:t>
          </a:r>
          <a:r>
            <a:rPr kumimoji="1" lang="ja-JP" altLang="en-US" sz="1800" b="1" u="none"/>
            <a:t>の登録データと一致</a:t>
          </a:r>
          <a:endParaRPr kumimoji="1" lang="en-US" altLang="ja-JP" sz="1800" b="1" u="none"/>
        </a:p>
        <a:p>
          <a:pPr algn="l"/>
          <a:r>
            <a:rPr kumimoji="1" lang="ja-JP" altLang="en-US" sz="1800" b="1" u="none"/>
            <a:t>　していることを必ずご確認ください。</a:t>
          </a:r>
          <a:endParaRPr kumimoji="1" lang="en-US" altLang="ja-JP" sz="1800" b="1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tabSelected="1" zoomScale="55" zoomScaleNormal="55" zoomScaleSheetLayoutView="55" zoomScalePageLayoutView="43" workbookViewId="0">
      <selection activeCell="F9" sqref="F9"/>
    </sheetView>
  </sheetViews>
  <sheetFormatPr defaultColWidth="9" defaultRowHeight="18"/>
  <cols>
    <col min="1" max="1" width="68.3984375" style="12" customWidth="1"/>
    <col min="2" max="2" width="10.3984375" style="12" customWidth="1"/>
    <col min="3" max="3" width="10" style="20" customWidth="1"/>
    <col min="4" max="10" width="15.69921875" style="12" customWidth="1"/>
    <col min="11" max="11" width="20.59765625" style="12" customWidth="1"/>
    <col min="12" max="12" width="22.5" style="12" customWidth="1"/>
    <col min="13" max="13" width="17.8984375" style="12" customWidth="1"/>
    <col min="14" max="14" width="21.3984375" style="12" customWidth="1"/>
    <col min="15" max="15" width="2.09765625" style="12" customWidth="1"/>
    <col min="16" max="16" width="2.69921875" style="12" customWidth="1"/>
    <col min="17" max="16384" width="9" style="12"/>
  </cols>
  <sheetData>
    <row r="1" spans="1:17" ht="37.799999999999997" customHeight="1">
      <c r="A1" s="47" t="s">
        <v>34</v>
      </c>
      <c r="B1" s="15"/>
      <c r="C1" s="18"/>
      <c r="D1" s="11"/>
      <c r="E1" s="11"/>
      <c r="F1" s="11"/>
      <c r="G1" s="16"/>
      <c r="H1" s="11"/>
      <c r="I1" s="11"/>
      <c r="J1" s="11"/>
      <c r="K1" s="11"/>
      <c r="L1" s="11"/>
      <c r="N1" s="63" t="s">
        <v>50</v>
      </c>
    </row>
    <row r="2" spans="1:17" ht="36" customHeight="1">
      <c r="A2" s="46"/>
      <c r="B2" s="15"/>
      <c r="C2" s="18"/>
      <c r="D2" s="11"/>
      <c r="E2" s="11"/>
      <c r="F2" s="11"/>
      <c r="G2" s="16"/>
      <c r="H2" s="11"/>
      <c r="I2" s="11"/>
      <c r="J2" s="11"/>
      <c r="K2" s="11"/>
      <c r="L2" s="11"/>
      <c r="N2" s="9"/>
    </row>
    <row r="3" spans="1:17" s="50" customFormat="1" ht="38.4" customHeight="1">
      <c r="A3" s="52" t="s">
        <v>9</v>
      </c>
      <c r="B3" s="48"/>
      <c r="C3" s="49"/>
      <c r="D3" s="158" t="s">
        <v>11</v>
      </c>
      <c r="E3" s="158"/>
      <c r="F3" s="158"/>
      <c r="G3" s="158"/>
      <c r="H3" s="158"/>
      <c r="I3" s="158"/>
      <c r="J3" s="158"/>
      <c r="K3" s="158"/>
      <c r="N3" s="51"/>
      <c r="O3" s="51"/>
      <c r="Q3" s="60" t="s">
        <v>42</v>
      </c>
    </row>
    <row r="4" spans="1:17" s="50" customFormat="1" ht="21" customHeight="1">
      <c r="A4" s="56"/>
      <c r="B4" s="57"/>
      <c r="C4" s="58"/>
      <c r="D4" s="59"/>
      <c r="E4" s="59"/>
      <c r="F4" s="59"/>
      <c r="G4" s="59"/>
      <c r="H4" s="59"/>
      <c r="I4" s="59"/>
      <c r="J4" s="59"/>
      <c r="K4" s="59"/>
      <c r="N4" s="51"/>
      <c r="O4" s="51"/>
      <c r="Q4" s="61"/>
    </row>
    <row r="5" spans="1:17" s="50" customFormat="1" ht="42" customHeight="1">
      <c r="A5" s="52" t="s">
        <v>36</v>
      </c>
      <c r="B5" s="48"/>
      <c r="C5" s="49"/>
      <c r="D5" s="162" t="s">
        <v>37</v>
      </c>
      <c r="E5" s="162"/>
      <c r="F5" s="162" t="s">
        <v>38</v>
      </c>
      <c r="G5" s="162"/>
      <c r="H5" s="162"/>
      <c r="I5" s="55" t="s">
        <v>40</v>
      </c>
      <c r="J5" s="162" t="s">
        <v>39</v>
      </c>
      <c r="K5" s="162"/>
      <c r="N5" s="51"/>
      <c r="O5" s="51"/>
      <c r="Q5" s="60" t="s">
        <v>41</v>
      </c>
    </row>
    <row r="6" spans="1:17" ht="52.8" customHeight="1">
      <c r="A6" s="15"/>
      <c r="B6" s="15"/>
      <c r="C6" s="18"/>
      <c r="D6" s="11"/>
      <c r="E6" s="11"/>
      <c r="F6" s="11"/>
      <c r="G6" s="11"/>
      <c r="H6" s="11"/>
      <c r="I6" s="11"/>
      <c r="J6" s="11"/>
      <c r="K6" s="11"/>
      <c r="L6" s="11"/>
      <c r="N6" s="1"/>
    </row>
    <row r="7" spans="1:17" ht="15" customHeight="1">
      <c r="A7" s="2"/>
      <c r="B7" s="2"/>
      <c r="C7" s="1"/>
      <c r="D7" s="159" t="s">
        <v>1</v>
      </c>
      <c r="E7" s="159" t="s">
        <v>2</v>
      </c>
      <c r="F7" s="159" t="s">
        <v>3</v>
      </c>
      <c r="G7" s="159" t="s">
        <v>4</v>
      </c>
      <c r="H7" s="159" t="s">
        <v>5</v>
      </c>
      <c r="I7" s="159" t="s">
        <v>6</v>
      </c>
      <c r="J7" s="159" t="s">
        <v>0</v>
      </c>
      <c r="K7" s="160" t="s">
        <v>7</v>
      </c>
      <c r="L7" s="146" t="s">
        <v>32</v>
      </c>
      <c r="M7" s="148" t="s">
        <v>8</v>
      </c>
      <c r="N7" s="149"/>
    </row>
    <row r="8" spans="1:17" ht="44.4" customHeight="1">
      <c r="A8" s="3"/>
      <c r="B8" s="3"/>
      <c r="C8" s="19"/>
      <c r="D8" s="159"/>
      <c r="E8" s="159"/>
      <c r="F8" s="159"/>
      <c r="G8" s="159"/>
      <c r="H8" s="159"/>
      <c r="I8" s="159"/>
      <c r="J8" s="159"/>
      <c r="K8" s="161"/>
      <c r="L8" s="147"/>
      <c r="M8" s="150"/>
      <c r="N8" s="151"/>
    </row>
    <row r="9" spans="1:17" ht="25.05" customHeight="1">
      <c r="A9" s="152"/>
      <c r="B9" s="153"/>
      <c r="C9" s="154"/>
      <c r="D9" s="4">
        <v>45292</v>
      </c>
      <c r="E9" s="4">
        <v>45293</v>
      </c>
      <c r="F9" s="4">
        <v>45294</v>
      </c>
      <c r="G9" s="5">
        <v>45295</v>
      </c>
      <c r="H9" s="5">
        <v>45296</v>
      </c>
      <c r="I9" s="6">
        <v>45297</v>
      </c>
      <c r="J9" s="4">
        <v>45298</v>
      </c>
      <c r="K9" s="42"/>
      <c r="L9" s="32"/>
      <c r="M9" s="138"/>
      <c r="N9" s="139"/>
    </row>
    <row r="10" spans="1:17" ht="34.950000000000003" customHeight="1">
      <c r="A10" s="155" t="s">
        <v>18</v>
      </c>
      <c r="B10" s="156"/>
      <c r="C10" s="157"/>
      <c r="D10" s="10"/>
      <c r="E10" s="10"/>
      <c r="F10" s="10" t="s">
        <v>14</v>
      </c>
      <c r="G10" s="10"/>
      <c r="H10" s="10"/>
      <c r="I10" s="10"/>
      <c r="J10" s="10"/>
      <c r="K10" s="43"/>
      <c r="L10" s="2"/>
      <c r="M10" s="133"/>
      <c r="N10" s="134"/>
      <c r="Q10" s="33"/>
    </row>
    <row r="11" spans="1:17" ht="34.950000000000003" customHeight="1">
      <c r="A11" s="98" t="s">
        <v>10</v>
      </c>
      <c r="B11" s="101" t="s">
        <v>47</v>
      </c>
      <c r="C11" s="102"/>
      <c r="D11" s="70"/>
      <c r="E11" s="70"/>
      <c r="F11" s="70"/>
      <c r="G11" s="70"/>
      <c r="H11" s="70"/>
      <c r="I11" s="70"/>
      <c r="J11" s="70"/>
      <c r="K11" s="14">
        <f>SUM(D11:J11)</f>
        <v>0</v>
      </c>
      <c r="L11" s="68"/>
      <c r="M11" s="103"/>
      <c r="N11" s="104"/>
    </row>
    <row r="12" spans="1:17" ht="34.950000000000003" customHeight="1">
      <c r="A12" s="99"/>
      <c r="B12" s="105" t="s">
        <v>48</v>
      </c>
      <c r="C12" s="106"/>
      <c r="D12" s="69"/>
      <c r="E12" s="69"/>
      <c r="F12" s="69"/>
      <c r="G12" s="69"/>
      <c r="H12" s="69"/>
      <c r="I12" s="69"/>
      <c r="J12" s="69"/>
      <c r="K12" s="71">
        <f>SUM(D12:J12)</f>
        <v>0</v>
      </c>
      <c r="L12" s="72"/>
      <c r="M12" s="107"/>
      <c r="N12" s="108"/>
    </row>
    <row r="13" spans="1:17" ht="34.950000000000003" customHeight="1">
      <c r="A13" s="100"/>
      <c r="B13" s="109" t="s">
        <v>46</v>
      </c>
      <c r="C13" s="110"/>
      <c r="D13" s="77">
        <f>D11+D12</f>
        <v>0</v>
      </c>
      <c r="E13" s="77">
        <f t="shared" ref="E13:I13" si="0">E11+E12</f>
        <v>0</v>
      </c>
      <c r="F13" s="77">
        <f t="shared" si="0"/>
        <v>0</v>
      </c>
      <c r="G13" s="77">
        <f t="shared" si="0"/>
        <v>0</v>
      </c>
      <c r="H13" s="77">
        <f t="shared" si="0"/>
        <v>0</v>
      </c>
      <c r="I13" s="77">
        <f t="shared" si="0"/>
        <v>0</v>
      </c>
      <c r="J13" s="77">
        <f>J11+J12</f>
        <v>0</v>
      </c>
      <c r="K13" s="74">
        <f>SUM(D13:J13)</f>
        <v>0</v>
      </c>
      <c r="L13" s="75" t="str">
        <f>IF(AND(K13&gt;=100,COUNTIF(D10:J10,"○")&gt;0),K13,"0回")</f>
        <v>0回</v>
      </c>
      <c r="M13" s="111"/>
      <c r="N13" s="112"/>
    </row>
    <row r="14" spans="1:17" ht="27.6" customHeight="1">
      <c r="A14" s="143" t="s">
        <v>35</v>
      </c>
      <c r="B14" s="116" t="s">
        <v>25</v>
      </c>
      <c r="C14" s="29" t="s">
        <v>16</v>
      </c>
      <c r="D14" s="13" t="s">
        <v>12</v>
      </c>
      <c r="E14" s="13" t="s">
        <v>13</v>
      </c>
      <c r="F14" s="13" t="s">
        <v>13</v>
      </c>
      <c r="G14" s="13" t="s">
        <v>13</v>
      </c>
      <c r="H14" s="13" t="s">
        <v>13</v>
      </c>
      <c r="I14" s="13" t="s">
        <v>13</v>
      </c>
      <c r="J14" s="13" t="s">
        <v>13</v>
      </c>
      <c r="K14" s="118"/>
      <c r="L14" s="120"/>
      <c r="M14" s="122"/>
      <c r="N14" s="123"/>
    </row>
    <row r="15" spans="1:17" ht="28.05" customHeight="1">
      <c r="A15" s="144"/>
      <c r="B15" s="117"/>
      <c r="C15" s="30" t="s">
        <v>17</v>
      </c>
      <c r="D15" s="26" t="s">
        <v>12</v>
      </c>
      <c r="E15" s="26" t="s">
        <v>13</v>
      </c>
      <c r="F15" s="26" t="s">
        <v>13</v>
      </c>
      <c r="G15" s="26" t="s">
        <v>13</v>
      </c>
      <c r="H15" s="26" t="s">
        <v>13</v>
      </c>
      <c r="I15" s="26" t="s">
        <v>13</v>
      </c>
      <c r="J15" s="26" t="s">
        <v>13</v>
      </c>
      <c r="K15" s="119"/>
      <c r="L15" s="121"/>
      <c r="M15" s="124"/>
      <c r="N15" s="125"/>
    </row>
    <row r="16" spans="1:17" ht="28.05" customHeight="1">
      <c r="A16" s="144"/>
      <c r="B16" s="116" t="s">
        <v>27</v>
      </c>
      <c r="C16" s="31" t="s">
        <v>16</v>
      </c>
      <c r="D16" s="17" t="s">
        <v>13</v>
      </c>
      <c r="E16" s="17" t="s">
        <v>13</v>
      </c>
      <c r="F16" s="17" t="s">
        <v>13</v>
      </c>
      <c r="G16" s="17" t="s">
        <v>13</v>
      </c>
      <c r="H16" s="17" t="s">
        <v>13</v>
      </c>
      <c r="I16" s="17" t="s">
        <v>13</v>
      </c>
      <c r="J16" s="17" t="s">
        <v>13</v>
      </c>
      <c r="K16" s="118"/>
      <c r="L16" s="120"/>
      <c r="M16" s="122"/>
      <c r="N16" s="123"/>
    </row>
    <row r="17" spans="1:14" ht="28.05" customHeight="1">
      <c r="A17" s="145"/>
      <c r="B17" s="126"/>
      <c r="C17" s="30" t="s">
        <v>17</v>
      </c>
      <c r="D17" s="26" t="s">
        <v>13</v>
      </c>
      <c r="E17" s="26" t="s">
        <v>13</v>
      </c>
      <c r="F17" s="26" t="s">
        <v>13</v>
      </c>
      <c r="G17" s="26" t="s">
        <v>13</v>
      </c>
      <c r="H17" s="26" t="s">
        <v>13</v>
      </c>
      <c r="I17" s="26" t="s">
        <v>13</v>
      </c>
      <c r="J17" s="26" t="s">
        <v>13</v>
      </c>
      <c r="K17" s="119"/>
      <c r="L17" s="121"/>
      <c r="M17" s="124"/>
      <c r="N17" s="125"/>
    </row>
    <row r="18" spans="1:14" ht="25.05" customHeight="1">
      <c r="A18" s="140"/>
      <c r="B18" s="141"/>
      <c r="C18" s="142"/>
      <c r="D18" s="4">
        <f>J9+1</f>
        <v>45299</v>
      </c>
      <c r="E18" s="5">
        <f>D18+1</f>
        <v>45300</v>
      </c>
      <c r="F18" s="5">
        <f t="shared" ref="F18:I63" si="1">E18+1</f>
        <v>45301</v>
      </c>
      <c r="G18" s="5">
        <f>F18+1</f>
        <v>45302</v>
      </c>
      <c r="H18" s="5">
        <f>G18+1</f>
        <v>45303</v>
      </c>
      <c r="I18" s="6">
        <f>H18+1</f>
        <v>45304</v>
      </c>
      <c r="J18" s="4">
        <f>I18+1</f>
        <v>45305</v>
      </c>
      <c r="K18" s="42"/>
      <c r="L18" s="32"/>
      <c r="M18" s="138"/>
      <c r="N18" s="139"/>
    </row>
    <row r="19" spans="1:14" ht="34.950000000000003" customHeight="1">
      <c r="A19" s="130" t="s">
        <v>18</v>
      </c>
      <c r="B19" s="131"/>
      <c r="C19" s="132"/>
      <c r="D19" s="10"/>
      <c r="E19" s="10"/>
      <c r="F19" s="10"/>
      <c r="G19" s="10"/>
      <c r="H19" s="10"/>
      <c r="I19" s="10"/>
      <c r="J19" s="10"/>
      <c r="K19" s="44"/>
      <c r="L19" s="2"/>
      <c r="M19" s="133"/>
      <c r="N19" s="134"/>
    </row>
    <row r="20" spans="1:14" ht="34.950000000000003" customHeight="1">
      <c r="A20" s="98" t="s">
        <v>10</v>
      </c>
      <c r="B20" s="101" t="s">
        <v>49</v>
      </c>
      <c r="C20" s="102"/>
      <c r="D20" s="70"/>
      <c r="E20" s="70"/>
      <c r="F20" s="70"/>
      <c r="G20" s="70"/>
      <c r="H20" s="70"/>
      <c r="I20" s="70"/>
      <c r="J20" s="70"/>
      <c r="K20" s="14">
        <f>SUM(D20:J20)</f>
        <v>0</v>
      </c>
      <c r="L20" s="68"/>
      <c r="M20" s="103"/>
      <c r="N20" s="104"/>
    </row>
    <row r="21" spans="1:14" ht="34.950000000000003" customHeight="1">
      <c r="A21" s="99"/>
      <c r="B21" s="105" t="s">
        <v>48</v>
      </c>
      <c r="C21" s="106"/>
      <c r="D21" s="69"/>
      <c r="E21" s="69"/>
      <c r="F21" s="69"/>
      <c r="G21" s="69"/>
      <c r="H21" s="69"/>
      <c r="I21" s="69"/>
      <c r="J21" s="69"/>
      <c r="K21" s="71">
        <f>SUM(D21:J21)</f>
        <v>0</v>
      </c>
      <c r="L21" s="72"/>
      <c r="M21" s="107"/>
      <c r="N21" s="108"/>
    </row>
    <row r="22" spans="1:14" ht="34.950000000000003" customHeight="1">
      <c r="A22" s="100"/>
      <c r="B22" s="109" t="s">
        <v>46</v>
      </c>
      <c r="C22" s="110"/>
      <c r="D22" s="77">
        <f>D20+D21</f>
        <v>0</v>
      </c>
      <c r="E22" s="77">
        <f t="shared" ref="E22" si="2">E20+E21</f>
        <v>0</v>
      </c>
      <c r="F22" s="77">
        <f t="shared" ref="F22" si="3">F20+F21</f>
        <v>0</v>
      </c>
      <c r="G22" s="77">
        <f t="shared" ref="G22" si="4">G20+G21</f>
        <v>0</v>
      </c>
      <c r="H22" s="77">
        <f t="shared" ref="H22" si="5">H20+H21</f>
        <v>0</v>
      </c>
      <c r="I22" s="77">
        <f t="shared" ref="I22" si="6">I20+I21</f>
        <v>0</v>
      </c>
      <c r="J22" s="77">
        <f>J20+J21</f>
        <v>0</v>
      </c>
      <c r="K22" s="74">
        <f>SUM(D22:J22)</f>
        <v>0</v>
      </c>
      <c r="L22" s="75" t="str">
        <f>IF(AND(K22&gt;=100,COUNTIF(D19:J19,"○")&gt;0),K22,"0回")</f>
        <v>0回</v>
      </c>
      <c r="M22" s="111"/>
      <c r="N22" s="112"/>
    </row>
    <row r="23" spans="1:14" ht="28.05" customHeight="1">
      <c r="A23" s="113" t="s">
        <v>35</v>
      </c>
      <c r="B23" s="116" t="s">
        <v>24</v>
      </c>
      <c r="C23" s="29" t="s">
        <v>16</v>
      </c>
      <c r="D23" s="13" t="s">
        <v>13</v>
      </c>
      <c r="E23" s="13" t="s">
        <v>13</v>
      </c>
      <c r="F23" s="13" t="s">
        <v>13</v>
      </c>
      <c r="G23" s="13" t="s">
        <v>13</v>
      </c>
      <c r="H23" s="13" t="s">
        <v>13</v>
      </c>
      <c r="I23" s="13" t="s">
        <v>13</v>
      </c>
      <c r="J23" s="13" t="s">
        <v>13</v>
      </c>
      <c r="K23" s="118"/>
      <c r="L23" s="118"/>
      <c r="M23" s="122"/>
      <c r="N23" s="123"/>
    </row>
    <row r="24" spans="1:14" ht="28.05" customHeight="1">
      <c r="A24" s="114"/>
      <c r="B24" s="126"/>
      <c r="C24" s="30" t="s">
        <v>17</v>
      </c>
      <c r="D24" s="26" t="s">
        <v>13</v>
      </c>
      <c r="E24" s="26" t="s">
        <v>13</v>
      </c>
      <c r="F24" s="26" t="s">
        <v>13</v>
      </c>
      <c r="G24" s="26" t="s">
        <v>13</v>
      </c>
      <c r="H24" s="26" t="s">
        <v>13</v>
      </c>
      <c r="I24" s="26" t="s">
        <v>13</v>
      </c>
      <c r="J24" s="26" t="s">
        <v>13</v>
      </c>
      <c r="K24" s="119"/>
      <c r="L24" s="119"/>
      <c r="M24" s="124"/>
      <c r="N24" s="125"/>
    </row>
    <row r="25" spans="1:14" ht="28.05" customHeight="1">
      <c r="A25" s="114"/>
      <c r="B25" s="116" t="s">
        <v>26</v>
      </c>
      <c r="C25" s="31" t="s">
        <v>16</v>
      </c>
      <c r="D25" s="13" t="s">
        <v>13</v>
      </c>
      <c r="E25" s="13" t="s">
        <v>13</v>
      </c>
      <c r="F25" s="13" t="s">
        <v>13</v>
      </c>
      <c r="G25" s="13" t="s">
        <v>13</v>
      </c>
      <c r="H25" s="13" t="s">
        <v>13</v>
      </c>
      <c r="I25" s="13" t="s">
        <v>13</v>
      </c>
      <c r="J25" s="13" t="s">
        <v>13</v>
      </c>
      <c r="K25" s="118"/>
      <c r="L25" s="120"/>
      <c r="M25" s="122"/>
      <c r="N25" s="123"/>
    </row>
    <row r="26" spans="1:14" ht="28.05" customHeight="1">
      <c r="A26" s="115"/>
      <c r="B26" s="126"/>
      <c r="C26" s="30" t="s">
        <v>17</v>
      </c>
      <c r="D26" s="26" t="s">
        <v>13</v>
      </c>
      <c r="E26" s="26" t="s">
        <v>13</v>
      </c>
      <c r="F26" s="26" t="s">
        <v>13</v>
      </c>
      <c r="G26" s="26" t="s">
        <v>13</v>
      </c>
      <c r="H26" s="26" t="s">
        <v>13</v>
      </c>
      <c r="I26" s="26" t="s">
        <v>13</v>
      </c>
      <c r="J26" s="26" t="s">
        <v>13</v>
      </c>
      <c r="K26" s="119"/>
      <c r="L26" s="121"/>
      <c r="M26" s="124"/>
      <c r="N26" s="125"/>
    </row>
    <row r="27" spans="1:14" ht="25.05" customHeight="1">
      <c r="A27" s="135"/>
      <c r="B27" s="136"/>
      <c r="C27" s="137"/>
      <c r="D27" s="5">
        <f>J18+1</f>
        <v>45306</v>
      </c>
      <c r="E27" s="5">
        <f>D27+1</f>
        <v>45307</v>
      </c>
      <c r="F27" s="5">
        <f t="shared" si="1"/>
        <v>45308</v>
      </c>
      <c r="G27" s="5">
        <f t="shared" si="1"/>
        <v>45309</v>
      </c>
      <c r="H27" s="5">
        <f t="shared" si="1"/>
        <v>45310</v>
      </c>
      <c r="I27" s="6">
        <f t="shared" si="1"/>
        <v>45311</v>
      </c>
      <c r="J27" s="4">
        <f>I27+1</f>
        <v>45312</v>
      </c>
      <c r="K27" s="42"/>
      <c r="L27" s="32"/>
      <c r="M27" s="138"/>
      <c r="N27" s="139"/>
    </row>
    <row r="28" spans="1:14" ht="34.950000000000003" customHeight="1">
      <c r="A28" s="130" t="s">
        <v>18</v>
      </c>
      <c r="B28" s="131"/>
      <c r="C28" s="132"/>
      <c r="D28" s="10"/>
      <c r="E28" s="10"/>
      <c r="F28" s="10"/>
      <c r="G28" s="10"/>
      <c r="H28" s="10"/>
      <c r="I28" s="10"/>
      <c r="J28" s="10"/>
      <c r="K28" s="44"/>
      <c r="L28" s="2"/>
      <c r="M28" s="133"/>
      <c r="N28" s="134"/>
    </row>
    <row r="29" spans="1:14" ht="34.950000000000003" customHeight="1">
      <c r="A29" s="98" t="s">
        <v>10</v>
      </c>
      <c r="B29" s="101" t="s">
        <v>49</v>
      </c>
      <c r="C29" s="102"/>
      <c r="D29" s="70"/>
      <c r="E29" s="70"/>
      <c r="F29" s="70"/>
      <c r="G29" s="70"/>
      <c r="H29" s="70"/>
      <c r="I29" s="70"/>
      <c r="J29" s="70"/>
      <c r="K29" s="14">
        <f>SUM(D29:J29)</f>
        <v>0</v>
      </c>
      <c r="L29" s="68"/>
      <c r="M29" s="103"/>
      <c r="N29" s="104"/>
    </row>
    <row r="30" spans="1:14" ht="34.950000000000003" customHeight="1">
      <c r="A30" s="99"/>
      <c r="B30" s="105" t="s">
        <v>48</v>
      </c>
      <c r="C30" s="106"/>
      <c r="D30" s="69"/>
      <c r="E30" s="69"/>
      <c r="F30" s="69"/>
      <c r="G30" s="69"/>
      <c r="H30" s="69"/>
      <c r="I30" s="69"/>
      <c r="J30" s="69"/>
      <c r="K30" s="71">
        <f>SUM(D30:J30)</f>
        <v>0</v>
      </c>
      <c r="L30" s="72"/>
      <c r="M30" s="107"/>
      <c r="N30" s="108"/>
    </row>
    <row r="31" spans="1:14" ht="34.950000000000003" customHeight="1">
      <c r="A31" s="100"/>
      <c r="B31" s="109" t="s">
        <v>46</v>
      </c>
      <c r="C31" s="110"/>
      <c r="D31" s="77">
        <f>D29+D30</f>
        <v>0</v>
      </c>
      <c r="E31" s="77">
        <f t="shared" ref="E31" si="7">E29+E30</f>
        <v>0</v>
      </c>
      <c r="F31" s="77">
        <f t="shared" ref="F31" si="8">F29+F30</f>
        <v>0</v>
      </c>
      <c r="G31" s="77">
        <f t="shared" ref="G31" si="9">G29+G30</f>
        <v>0</v>
      </c>
      <c r="H31" s="77">
        <f t="shared" ref="H31" si="10">H29+H30</f>
        <v>0</v>
      </c>
      <c r="I31" s="77">
        <f t="shared" ref="I31" si="11">I29+I30</f>
        <v>0</v>
      </c>
      <c r="J31" s="77">
        <f>J29+J30</f>
        <v>0</v>
      </c>
      <c r="K31" s="74">
        <f>SUM(D31:J31)</f>
        <v>0</v>
      </c>
      <c r="L31" s="75" t="str">
        <f>IF(AND(K31&gt;=100,COUNTIF(D28:J28,"○")&gt;0),K31,"0回")</f>
        <v>0回</v>
      </c>
      <c r="M31" s="111"/>
      <c r="N31" s="112"/>
    </row>
    <row r="32" spans="1:14" ht="28.05" customHeight="1">
      <c r="A32" s="113" t="s">
        <v>35</v>
      </c>
      <c r="B32" s="116" t="s">
        <v>24</v>
      </c>
      <c r="C32" s="29" t="s">
        <v>16</v>
      </c>
      <c r="D32" s="13" t="s">
        <v>13</v>
      </c>
      <c r="E32" s="13" t="s">
        <v>13</v>
      </c>
      <c r="F32" s="13" t="s">
        <v>13</v>
      </c>
      <c r="G32" s="13" t="s">
        <v>13</v>
      </c>
      <c r="H32" s="13" t="s">
        <v>13</v>
      </c>
      <c r="I32" s="13" t="s">
        <v>13</v>
      </c>
      <c r="J32" s="13" t="s">
        <v>13</v>
      </c>
      <c r="K32" s="118"/>
      <c r="L32" s="120"/>
      <c r="M32" s="122"/>
      <c r="N32" s="123"/>
    </row>
    <row r="33" spans="1:14" ht="28.05" customHeight="1">
      <c r="A33" s="114"/>
      <c r="B33" s="117"/>
      <c r="C33" s="30" t="s">
        <v>17</v>
      </c>
      <c r="D33" s="26" t="s">
        <v>13</v>
      </c>
      <c r="E33" s="26" t="s">
        <v>13</v>
      </c>
      <c r="F33" s="26" t="s">
        <v>13</v>
      </c>
      <c r="G33" s="26" t="s">
        <v>13</v>
      </c>
      <c r="H33" s="26" t="s">
        <v>13</v>
      </c>
      <c r="I33" s="26" t="s">
        <v>13</v>
      </c>
      <c r="J33" s="26" t="s">
        <v>13</v>
      </c>
      <c r="K33" s="119"/>
      <c r="L33" s="121"/>
      <c r="M33" s="124"/>
      <c r="N33" s="125"/>
    </row>
    <row r="34" spans="1:14" ht="28.05" customHeight="1">
      <c r="A34" s="114"/>
      <c r="B34" s="116" t="s">
        <v>26</v>
      </c>
      <c r="C34" s="31" t="s">
        <v>16</v>
      </c>
      <c r="D34" s="13" t="s">
        <v>13</v>
      </c>
      <c r="E34" s="13" t="s">
        <v>13</v>
      </c>
      <c r="F34" s="13" t="s">
        <v>13</v>
      </c>
      <c r="G34" s="13" t="s">
        <v>13</v>
      </c>
      <c r="H34" s="13" t="s">
        <v>13</v>
      </c>
      <c r="I34" s="13" t="s">
        <v>13</v>
      </c>
      <c r="J34" s="13" t="s">
        <v>13</v>
      </c>
      <c r="K34" s="118"/>
      <c r="L34" s="120"/>
      <c r="M34" s="122"/>
      <c r="N34" s="123"/>
    </row>
    <row r="35" spans="1:14" ht="28.05" customHeight="1">
      <c r="A35" s="115"/>
      <c r="B35" s="126"/>
      <c r="C35" s="30" t="s">
        <v>17</v>
      </c>
      <c r="D35" s="26" t="s">
        <v>13</v>
      </c>
      <c r="E35" s="26" t="s">
        <v>13</v>
      </c>
      <c r="F35" s="26" t="s">
        <v>13</v>
      </c>
      <c r="G35" s="26" t="s">
        <v>13</v>
      </c>
      <c r="H35" s="26" t="s">
        <v>13</v>
      </c>
      <c r="I35" s="26" t="s">
        <v>13</v>
      </c>
      <c r="J35" s="26" t="s">
        <v>13</v>
      </c>
      <c r="K35" s="119"/>
      <c r="L35" s="121"/>
      <c r="M35" s="124"/>
      <c r="N35" s="125"/>
    </row>
    <row r="36" spans="1:14" ht="25.05" customHeight="1">
      <c r="A36" s="135"/>
      <c r="B36" s="136"/>
      <c r="C36" s="137"/>
      <c r="D36" s="5">
        <f>J27+1</f>
        <v>45313</v>
      </c>
      <c r="E36" s="5">
        <f>D36+1</f>
        <v>45314</v>
      </c>
      <c r="F36" s="5">
        <f t="shared" si="1"/>
        <v>45315</v>
      </c>
      <c r="G36" s="5">
        <f t="shared" si="1"/>
        <v>45316</v>
      </c>
      <c r="H36" s="5">
        <f t="shared" si="1"/>
        <v>45317</v>
      </c>
      <c r="I36" s="6">
        <f t="shared" si="1"/>
        <v>45318</v>
      </c>
      <c r="J36" s="4">
        <f>I36+1</f>
        <v>45319</v>
      </c>
      <c r="K36" s="42"/>
      <c r="L36" s="32"/>
      <c r="M36" s="138"/>
      <c r="N36" s="139"/>
    </row>
    <row r="37" spans="1:14" ht="34.950000000000003" customHeight="1">
      <c r="A37" s="130" t="s">
        <v>18</v>
      </c>
      <c r="B37" s="131"/>
      <c r="C37" s="132"/>
      <c r="D37" s="10"/>
      <c r="E37" s="10"/>
      <c r="F37" s="10"/>
      <c r="G37" s="10"/>
      <c r="H37" s="10"/>
      <c r="I37" s="10"/>
      <c r="J37" s="10"/>
      <c r="K37" s="44"/>
      <c r="L37" s="2"/>
      <c r="M37" s="133"/>
      <c r="N37" s="134"/>
    </row>
    <row r="38" spans="1:14" ht="34.950000000000003" customHeight="1">
      <c r="A38" s="98" t="s">
        <v>10</v>
      </c>
      <c r="B38" s="101" t="s">
        <v>49</v>
      </c>
      <c r="C38" s="102"/>
      <c r="D38" s="70"/>
      <c r="E38" s="70"/>
      <c r="F38" s="70"/>
      <c r="G38" s="70"/>
      <c r="H38" s="70"/>
      <c r="I38" s="70"/>
      <c r="J38" s="70"/>
      <c r="K38" s="14">
        <f>SUM(D38:J38)</f>
        <v>0</v>
      </c>
      <c r="L38" s="68"/>
      <c r="M38" s="103"/>
      <c r="N38" s="104"/>
    </row>
    <row r="39" spans="1:14" ht="34.950000000000003" customHeight="1">
      <c r="A39" s="99"/>
      <c r="B39" s="105" t="s">
        <v>48</v>
      </c>
      <c r="C39" s="106"/>
      <c r="D39" s="69"/>
      <c r="E39" s="69"/>
      <c r="F39" s="69"/>
      <c r="G39" s="69"/>
      <c r="H39" s="69"/>
      <c r="I39" s="69"/>
      <c r="J39" s="69"/>
      <c r="K39" s="71">
        <f>SUM(D39:J39)</f>
        <v>0</v>
      </c>
      <c r="L39" s="72"/>
      <c r="M39" s="107"/>
      <c r="N39" s="108"/>
    </row>
    <row r="40" spans="1:14" ht="34.950000000000003" customHeight="1">
      <c r="A40" s="100"/>
      <c r="B40" s="109" t="s">
        <v>46</v>
      </c>
      <c r="C40" s="110"/>
      <c r="D40" s="77">
        <f t="shared" ref="D40:J40" si="12">D38+D39</f>
        <v>0</v>
      </c>
      <c r="E40" s="77">
        <f t="shared" si="12"/>
        <v>0</v>
      </c>
      <c r="F40" s="77">
        <f t="shared" si="12"/>
        <v>0</v>
      </c>
      <c r="G40" s="77">
        <f t="shared" si="12"/>
        <v>0</v>
      </c>
      <c r="H40" s="77">
        <f t="shared" si="12"/>
        <v>0</v>
      </c>
      <c r="I40" s="77">
        <f t="shared" si="12"/>
        <v>0</v>
      </c>
      <c r="J40" s="77">
        <f t="shared" si="12"/>
        <v>0</v>
      </c>
      <c r="K40" s="74">
        <f>SUM(D40:J40)</f>
        <v>0</v>
      </c>
      <c r="L40" s="75" t="str">
        <f>IF(AND(K40&gt;=100,COUNTIF(D37:J37,"○")&gt;0),K40,"0回")</f>
        <v>0回</v>
      </c>
      <c r="M40" s="111"/>
      <c r="N40" s="112"/>
    </row>
    <row r="41" spans="1:14" ht="28.05" customHeight="1">
      <c r="A41" s="113" t="s">
        <v>35</v>
      </c>
      <c r="B41" s="116" t="s">
        <v>24</v>
      </c>
      <c r="C41" s="29" t="s">
        <v>16</v>
      </c>
      <c r="D41" s="13" t="s">
        <v>13</v>
      </c>
      <c r="E41" s="13" t="s">
        <v>13</v>
      </c>
      <c r="F41" s="13" t="s">
        <v>13</v>
      </c>
      <c r="G41" s="13" t="s">
        <v>13</v>
      </c>
      <c r="H41" s="13" t="s">
        <v>13</v>
      </c>
      <c r="I41" s="13" t="s">
        <v>13</v>
      </c>
      <c r="J41" s="13" t="s">
        <v>13</v>
      </c>
      <c r="K41" s="118"/>
      <c r="L41" s="120"/>
      <c r="M41" s="122"/>
      <c r="N41" s="123"/>
    </row>
    <row r="42" spans="1:14" ht="28.05" customHeight="1">
      <c r="A42" s="114"/>
      <c r="B42" s="117"/>
      <c r="C42" s="30" t="s">
        <v>17</v>
      </c>
      <c r="D42" s="26" t="s">
        <v>13</v>
      </c>
      <c r="E42" s="26" t="s">
        <v>13</v>
      </c>
      <c r="F42" s="26" t="s">
        <v>13</v>
      </c>
      <c r="G42" s="26" t="s">
        <v>13</v>
      </c>
      <c r="H42" s="26" t="s">
        <v>13</v>
      </c>
      <c r="I42" s="26" t="s">
        <v>13</v>
      </c>
      <c r="J42" s="26" t="s">
        <v>13</v>
      </c>
      <c r="K42" s="119"/>
      <c r="L42" s="121"/>
      <c r="M42" s="124"/>
      <c r="N42" s="125"/>
    </row>
    <row r="43" spans="1:14" ht="28.05" customHeight="1">
      <c r="A43" s="114"/>
      <c r="B43" s="116" t="s">
        <v>26</v>
      </c>
      <c r="C43" s="31" t="s">
        <v>16</v>
      </c>
      <c r="D43" s="13" t="s">
        <v>13</v>
      </c>
      <c r="E43" s="13" t="s">
        <v>13</v>
      </c>
      <c r="F43" s="13" t="s">
        <v>13</v>
      </c>
      <c r="G43" s="13" t="s">
        <v>13</v>
      </c>
      <c r="H43" s="13" t="s">
        <v>13</v>
      </c>
      <c r="I43" s="13" t="s">
        <v>13</v>
      </c>
      <c r="J43" s="13" t="s">
        <v>13</v>
      </c>
      <c r="K43" s="118"/>
      <c r="L43" s="120"/>
      <c r="M43" s="122"/>
      <c r="N43" s="123"/>
    </row>
    <row r="44" spans="1:14" ht="28.05" customHeight="1">
      <c r="A44" s="115"/>
      <c r="B44" s="126"/>
      <c r="C44" s="30" t="s">
        <v>17</v>
      </c>
      <c r="D44" s="26" t="s">
        <v>13</v>
      </c>
      <c r="E44" s="26" t="s">
        <v>13</v>
      </c>
      <c r="F44" s="26" t="s">
        <v>13</v>
      </c>
      <c r="G44" s="26" t="s">
        <v>13</v>
      </c>
      <c r="H44" s="26" t="s">
        <v>13</v>
      </c>
      <c r="I44" s="26" t="s">
        <v>13</v>
      </c>
      <c r="J44" s="26" t="s">
        <v>13</v>
      </c>
      <c r="K44" s="119"/>
      <c r="L44" s="121"/>
      <c r="M44" s="124"/>
      <c r="N44" s="125"/>
    </row>
    <row r="45" spans="1:14" ht="25.05" customHeight="1">
      <c r="A45" s="135"/>
      <c r="B45" s="136"/>
      <c r="C45" s="137"/>
      <c r="D45" s="5">
        <f>J36+1</f>
        <v>45320</v>
      </c>
      <c r="E45" s="5">
        <f>D45+1</f>
        <v>45321</v>
      </c>
      <c r="F45" s="5">
        <f t="shared" si="1"/>
        <v>45322</v>
      </c>
      <c r="G45" s="5">
        <f t="shared" si="1"/>
        <v>45323</v>
      </c>
      <c r="H45" s="5">
        <f t="shared" si="1"/>
        <v>45324</v>
      </c>
      <c r="I45" s="6">
        <f t="shared" si="1"/>
        <v>45325</v>
      </c>
      <c r="J45" s="4">
        <f>I45+1</f>
        <v>45326</v>
      </c>
      <c r="K45" s="42"/>
      <c r="L45" s="32"/>
      <c r="M45" s="138"/>
      <c r="N45" s="139"/>
    </row>
    <row r="46" spans="1:14" ht="34.950000000000003" customHeight="1">
      <c r="A46" s="130" t="s">
        <v>18</v>
      </c>
      <c r="B46" s="131"/>
      <c r="C46" s="132"/>
      <c r="D46" s="10"/>
      <c r="E46" s="10"/>
      <c r="F46" s="10"/>
      <c r="G46" s="10"/>
      <c r="H46" s="10"/>
      <c r="I46" s="10"/>
      <c r="J46" s="10"/>
      <c r="K46" s="44"/>
      <c r="L46" s="2"/>
      <c r="M46" s="133"/>
      <c r="N46" s="134"/>
    </row>
    <row r="47" spans="1:14" ht="34.950000000000003" customHeight="1">
      <c r="A47" s="98" t="s">
        <v>10</v>
      </c>
      <c r="B47" s="101" t="s">
        <v>49</v>
      </c>
      <c r="C47" s="102"/>
      <c r="D47" s="70"/>
      <c r="E47" s="70"/>
      <c r="F47" s="70"/>
      <c r="G47" s="70"/>
      <c r="H47" s="70"/>
      <c r="I47" s="70"/>
      <c r="J47" s="70"/>
      <c r="K47" s="14">
        <f>SUM(D47:J47)</f>
        <v>0</v>
      </c>
      <c r="L47" s="68"/>
      <c r="M47" s="103"/>
      <c r="N47" s="104"/>
    </row>
    <row r="48" spans="1:14" ht="34.950000000000003" customHeight="1">
      <c r="A48" s="99"/>
      <c r="B48" s="105" t="s">
        <v>48</v>
      </c>
      <c r="C48" s="106"/>
      <c r="D48" s="69"/>
      <c r="E48" s="69"/>
      <c r="F48" s="69"/>
      <c r="G48" s="69"/>
      <c r="H48" s="69"/>
      <c r="I48" s="69"/>
      <c r="J48" s="69"/>
      <c r="K48" s="71">
        <f>SUM(D48:J48)</f>
        <v>0</v>
      </c>
      <c r="L48" s="72"/>
      <c r="M48" s="107"/>
      <c r="N48" s="108"/>
    </row>
    <row r="49" spans="1:14" ht="34.950000000000003" customHeight="1">
      <c r="A49" s="100"/>
      <c r="B49" s="109" t="s">
        <v>46</v>
      </c>
      <c r="C49" s="110"/>
      <c r="D49" s="77">
        <f>D47+D48</f>
        <v>0</v>
      </c>
      <c r="E49" s="77">
        <f>E47+E48</f>
        <v>0</v>
      </c>
      <c r="F49" s="77">
        <f t="shared" ref="F49" si="13">F47+F48</f>
        <v>0</v>
      </c>
      <c r="G49" s="77">
        <f t="shared" ref="G49" si="14">G47+G48</f>
        <v>0</v>
      </c>
      <c r="H49" s="77">
        <f t="shared" ref="H49" si="15">H47+H48</f>
        <v>0</v>
      </c>
      <c r="I49" s="77">
        <f t="shared" ref="I49" si="16">I47+I48</f>
        <v>0</v>
      </c>
      <c r="J49" s="77">
        <f>J47+J48</f>
        <v>0</v>
      </c>
      <c r="K49" s="74">
        <f>SUM(D49:J49)</f>
        <v>0</v>
      </c>
      <c r="L49" s="75" t="str">
        <f>IF(AND(K49&gt;=100,COUNTIF(D46:J46,"○")&gt;0),K49,"0回")</f>
        <v>0回</v>
      </c>
      <c r="M49" s="111"/>
      <c r="N49" s="112"/>
    </row>
    <row r="50" spans="1:14" ht="28.05" customHeight="1">
      <c r="A50" s="113" t="s">
        <v>35</v>
      </c>
      <c r="B50" s="116" t="s">
        <v>24</v>
      </c>
      <c r="C50" s="29" t="s">
        <v>16</v>
      </c>
      <c r="D50" s="13" t="s">
        <v>13</v>
      </c>
      <c r="E50" s="13" t="s">
        <v>13</v>
      </c>
      <c r="F50" s="13" t="s">
        <v>13</v>
      </c>
      <c r="G50" s="13" t="s">
        <v>13</v>
      </c>
      <c r="H50" s="13" t="s">
        <v>13</v>
      </c>
      <c r="I50" s="13" t="s">
        <v>13</v>
      </c>
      <c r="J50" s="13" t="s">
        <v>13</v>
      </c>
      <c r="K50" s="118"/>
      <c r="L50" s="120"/>
      <c r="M50" s="122"/>
      <c r="N50" s="123"/>
    </row>
    <row r="51" spans="1:14" ht="28.05" customHeight="1">
      <c r="A51" s="114"/>
      <c r="B51" s="117"/>
      <c r="C51" s="30" t="s">
        <v>17</v>
      </c>
      <c r="D51" s="26" t="s">
        <v>13</v>
      </c>
      <c r="E51" s="26" t="s">
        <v>13</v>
      </c>
      <c r="F51" s="26" t="s">
        <v>13</v>
      </c>
      <c r="G51" s="26" t="s">
        <v>13</v>
      </c>
      <c r="H51" s="26" t="s">
        <v>13</v>
      </c>
      <c r="I51" s="26" t="s">
        <v>13</v>
      </c>
      <c r="J51" s="26" t="s">
        <v>13</v>
      </c>
      <c r="K51" s="119"/>
      <c r="L51" s="121"/>
      <c r="M51" s="124"/>
      <c r="N51" s="125"/>
    </row>
    <row r="52" spans="1:14" ht="28.05" customHeight="1">
      <c r="A52" s="114"/>
      <c r="B52" s="116" t="s">
        <v>26</v>
      </c>
      <c r="C52" s="31" t="s">
        <v>16</v>
      </c>
      <c r="D52" s="13" t="s">
        <v>13</v>
      </c>
      <c r="E52" s="13" t="s">
        <v>13</v>
      </c>
      <c r="F52" s="13" t="s">
        <v>13</v>
      </c>
      <c r="G52" s="13" t="s">
        <v>13</v>
      </c>
      <c r="H52" s="13" t="s">
        <v>13</v>
      </c>
      <c r="I52" s="13" t="s">
        <v>13</v>
      </c>
      <c r="J52" s="13" t="s">
        <v>13</v>
      </c>
      <c r="K52" s="118"/>
      <c r="L52" s="120"/>
      <c r="M52" s="122"/>
      <c r="N52" s="123"/>
    </row>
    <row r="53" spans="1:14" ht="28.05" customHeight="1">
      <c r="A53" s="115"/>
      <c r="B53" s="126"/>
      <c r="C53" s="30" t="s">
        <v>17</v>
      </c>
      <c r="D53" s="26" t="s">
        <v>13</v>
      </c>
      <c r="E53" s="26" t="s">
        <v>13</v>
      </c>
      <c r="F53" s="26" t="s">
        <v>13</v>
      </c>
      <c r="G53" s="26" t="s">
        <v>13</v>
      </c>
      <c r="H53" s="26" t="s">
        <v>13</v>
      </c>
      <c r="I53" s="26" t="s">
        <v>13</v>
      </c>
      <c r="J53" s="26" t="s">
        <v>13</v>
      </c>
      <c r="K53" s="119"/>
      <c r="L53" s="121"/>
      <c r="M53" s="124"/>
      <c r="N53" s="125"/>
    </row>
    <row r="54" spans="1:14" ht="25.05" customHeight="1">
      <c r="A54" s="135"/>
      <c r="B54" s="136"/>
      <c r="C54" s="137"/>
      <c r="D54" s="5">
        <f>J45+1</f>
        <v>45327</v>
      </c>
      <c r="E54" s="5">
        <f>D54+1</f>
        <v>45328</v>
      </c>
      <c r="F54" s="5">
        <f t="shared" si="1"/>
        <v>45329</v>
      </c>
      <c r="G54" s="5">
        <f t="shared" si="1"/>
        <v>45330</v>
      </c>
      <c r="H54" s="5">
        <f t="shared" si="1"/>
        <v>45331</v>
      </c>
      <c r="I54" s="6">
        <f t="shared" si="1"/>
        <v>45332</v>
      </c>
      <c r="J54" s="4">
        <f>I54+1</f>
        <v>45333</v>
      </c>
      <c r="K54" s="42"/>
      <c r="L54" s="32"/>
      <c r="M54" s="138"/>
      <c r="N54" s="139"/>
    </row>
    <row r="55" spans="1:14" ht="34.950000000000003" customHeight="1">
      <c r="A55" s="130" t="s">
        <v>18</v>
      </c>
      <c r="B55" s="131"/>
      <c r="C55" s="132"/>
      <c r="D55" s="10"/>
      <c r="E55" s="10"/>
      <c r="F55" s="10"/>
      <c r="G55" s="10"/>
      <c r="H55" s="10"/>
      <c r="I55" s="10"/>
      <c r="J55" s="10"/>
      <c r="K55" s="44"/>
      <c r="L55" s="2"/>
      <c r="M55" s="133"/>
      <c r="N55" s="134"/>
    </row>
    <row r="56" spans="1:14" ht="34.950000000000003" customHeight="1">
      <c r="A56" s="98" t="s">
        <v>10</v>
      </c>
      <c r="B56" s="101" t="s">
        <v>49</v>
      </c>
      <c r="C56" s="102"/>
      <c r="D56" s="70"/>
      <c r="E56" s="70"/>
      <c r="F56" s="70"/>
      <c r="G56" s="70"/>
      <c r="H56" s="70"/>
      <c r="I56" s="70"/>
      <c r="J56" s="70"/>
      <c r="K56" s="14">
        <f>SUM(D56:J56)</f>
        <v>0</v>
      </c>
      <c r="L56" s="68"/>
      <c r="M56" s="103"/>
      <c r="N56" s="104"/>
    </row>
    <row r="57" spans="1:14" ht="34.950000000000003" customHeight="1">
      <c r="A57" s="99"/>
      <c r="B57" s="105" t="s">
        <v>48</v>
      </c>
      <c r="C57" s="106"/>
      <c r="D57" s="69"/>
      <c r="E57" s="69"/>
      <c r="F57" s="69"/>
      <c r="G57" s="69"/>
      <c r="H57" s="69"/>
      <c r="I57" s="69"/>
      <c r="J57" s="69"/>
      <c r="K57" s="71">
        <f>SUM(D57:J57)</f>
        <v>0</v>
      </c>
      <c r="L57" s="72"/>
      <c r="M57" s="107"/>
      <c r="N57" s="108"/>
    </row>
    <row r="58" spans="1:14" ht="34.950000000000003" customHeight="1">
      <c r="A58" s="100"/>
      <c r="B58" s="109" t="s">
        <v>46</v>
      </c>
      <c r="C58" s="110"/>
      <c r="D58" s="77">
        <f>D56+D57</f>
        <v>0</v>
      </c>
      <c r="E58" s="77">
        <f>E56+E57</f>
        <v>0</v>
      </c>
      <c r="F58" s="77">
        <f>F56+F57</f>
        <v>0</v>
      </c>
      <c r="G58" s="77">
        <f>G56+G57</f>
        <v>0</v>
      </c>
      <c r="H58" s="77">
        <f t="shared" ref="H58" si="17">H56+H57</f>
        <v>0</v>
      </c>
      <c r="I58" s="77">
        <f t="shared" ref="I58" si="18">I56+I57</f>
        <v>0</v>
      </c>
      <c r="J58" s="77">
        <f>J56+J57</f>
        <v>0</v>
      </c>
      <c r="K58" s="74">
        <f>SUM(D58:J58)</f>
        <v>0</v>
      </c>
      <c r="L58" s="75" t="str">
        <f>IF(AND(K58&gt;=100,COUNTIF(D55:J55,"○")&gt;0),K58,"0回")</f>
        <v>0回</v>
      </c>
      <c r="M58" s="111"/>
      <c r="N58" s="112"/>
    </row>
    <row r="59" spans="1:14" ht="28.05" customHeight="1">
      <c r="A59" s="113" t="s">
        <v>35</v>
      </c>
      <c r="B59" s="116" t="s">
        <v>24</v>
      </c>
      <c r="C59" s="29" t="s">
        <v>16</v>
      </c>
      <c r="D59" s="13" t="s">
        <v>13</v>
      </c>
      <c r="E59" s="13" t="s">
        <v>13</v>
      </c>
      <c r="F59" s="13" t="s">
        <v>13</v>
      </c>
      <c r="G59" s="13" t="s">
        <v>13</v>
      </c>
      <c r="H59" s="13" t="s">
        <v>13</v>
      </c>
      <c r="I59" s="13" t="s">
        <v>13</v>
      </c>
      <c r="J59" s="13" t="s">
        <v>13</v>
      </c>
      <c r="K59" s="118"/>
      <c r="L59" s="120"/>
      <c r="M59" s="122"/>
      <c r="N59" s="123"/>
    </row>
    <row r="60" spans="1:14" ht="28.05" customHeight="1">
      <c r="A60" s="114"/>
      <c r="B60" s="117"/>
      <c r="C60" s="30" t="s">
        <v>17</v>
      </c>
      <c r="D60" s="26" t="s">
        <v>13</v>
      </c>
      <c r="E60" s="26" t="s">
        <v>13</v>
      </c>
      <c r="F60" s="26" t="s">
        <v>13</v>
      </c>
      <c r="G60" s="26" t="s">
        <v>13</v>
      </c>
      <c r="H60" s="26" t="s">
        <v>13</v>
      </c>
      <c r="I60" s="26" t="s">
        <v>13</v>
      </c>
      <c r="J60" s="26" t="s">
        <v>13</v>
      </c>
      <c r="K60" s="119"/>
      <c r="L60" s="121"/>
      <c r="M60" s="124"/>
      <c r="N60" s="125"/>
    </row>
    <row r="61" spans="1:14" ht="28.05" customHeight="1">
      <c r="A61" s="114"/>
      <c r="B61" s="116" t="s">
        <v>26</v>
      </c>
      <c r="C61" s="31" t="s">
        <v>16</v>
      </c>
      <c r="D61" s="13" t="s">
        <v>13</v>
      </c>
      <c r="E61" s="13" t="s">
        <v>13</v>
      </c>
      <c r="F61" s="13" t="s">
        <v>13</v>
      </c>
      <c r="G61" s="13" t="s">
        <v>13</v>
      </c>
      <c r="H61" s="13" t="s">
        <v>13</v>
      </c>
      <c r="I61" s="13" t="s">
        <v>13</v>
      </c>
      <c r="J61" s="13" t="s">
        <v>13</v>
      </c>
      <c r="K61" s="118"/>
      <c r="L61" s="120"/>
      <c r="M61" s="122"/>
      <c r="N61" s="123"/>
    </row>
    <row r="62" spans="1:14" ht="28.05" customHeight="1">
      <c r="A62" s="115"/>
      <c r="B62" s="126"/>
      <c r="C62" s="30" t="s">
        <v>17</v>
      </c>
      <c r="D62" s="26" t="s">
        <v>13</v>
      </c>
      <c r="E62" s="26" t="s">
        <v>13</v>
      </c>
      <c r="F62" s="26" t="s">
        <v>13</v>
      </c>
      <c r="G62" s="26" t="s">
        <v>13</v>
      </c>
      <c r="H62" s="26" t="s">
        <v>13</v>
      </c>
      <c r="I62" s="26" t="s">
        <v>13</v>
      </c>
      <c r="J62" s="26" t="s">
        <v>13</v>
      </c>
      <c r="K62" s="119"/>
      <c r="L62" s="121"/>
      <c r="M62" s="124"/>
      <c r="N62" s="125"/>
    </row>
    <row r="63" spans="1:14" ht="25.05" customHeight="1">
      <c r="A63" s="135"/>
      <c r="B63" s="136"/>
      <c r="C63" s="137"/>
      <c r="D63" s="4">
        <f>J54+1</f>
        <v>45334</v>
      </c>
      <c r="E63" s="5">
        <f>D63+1</f>
        <v>45335</v>
      </c>
      <c r="F63" s="5">
        <f t="shared" si="1"/>
        <v>45336</v>
      </c>
      <c r="G63" s="5">
        <f t="shared" si="1"/>
        <v>45337</v>
      </c>
      <c r="H63" s="5">
        <f t="shared" si="1"/>
        <v>45338</v>
      </c>
      <c r="I63" s="6">
        <f t="shared" si="1"/>
        <v>45339</v>
      </c>
      <c r="J63" s="4">
        <f>I63+1</f>
        <v>45340</v>
      </c>
      <c r="K63" s="42"/>
      <c r="L63" s="32"/>
      <c r="M63" s="138"/>
      <c r="N63" s="139"/>
    </row>
    <row r="64" spans="1:14" ht="34.950000000000003" customHeight="1">
      <c r="A64" s="130" t="s">
        <v>18</v>
      </c>
      <c r="B64" s="131"/>
      <c r="C64" s="132"/>
      <c r="D64" s="10"/>
      <c r="E64" s="10"/>
      <c r="F64" s="10"/>
      <c r="G64" s="10"/>
      <c r="H64" s="10"/>
      <c r="I64" s="10"/>
      <c r="J64" s="10"/>
      <c r="K64" s="44"/>
      <c r="L64" s="2"/>
      <c r="M64" s="133"/>
      <c r="N64" s="134"/>
    </row>
    <row r="65" spans="1:14" ht="34.950000000000003" customHeight="1">
      <c r="A65" s="98" t="s">
        <v>10</v>
      </c>
      <c r="B65" s="101" t="s">
        <v>49</v>
      </c>
      <c r="C65" s="102"/>
      <c r="D65" s="70"/>
      <c r="E65" s="70"/>
      <c r="F65" s="70"/>
      <c r="G65" s="70"/>
      <c r="H65" s="70"/>
      <c r="I65" s="70"/>
      <c r="J65" s="70"/>
      <c r="K65" s="14">
        <f>SUM(D65:J65)</f>
        <v>0</v>
      </c>
      <c r="L65" s="68"/>
      <c r="M65" s="103"/>
      <c r="N65" s="104"/>
    </row>
    <row r="66" spans="1:14" ht="34.950000000000003" customHeight="1">
      <c r="A66" s="99"/>
      <c r="B66" s="105" t="s">
        <v>48</v>
      </c>
      <c r="C66" s="106"/>
      <c r="D66" s="69"/>
      <c r="E66" s="69"/>
      <c r="F66" s="69"/>
      <c r="G66" s="69"/>
      <c r="H66" s="69"/>
      <c r="I66" s="69"/>
      <c r="J66" s="69"/>
      <c r="K66" s="71">
        <f>SUM(D66:J66)</f>
        <v>0</v>
      </c>
      <c r="L66" s="72"/>
      <c r="M66" s="107"/>
      <c r="N66" s="108"/>
    </row>
    <row r="67" spans="1:14" ht="34.950000000000003" customHeight="1">
      <c r="A67" s="100"/>
      <c r="B67" s="109" t="s">
        <v>46</v>
      </c>
      <c r="C67" s="110"/>
      <c r="D67" s="77">
        <f t="shared" ref="D67:J67" si="19">D65+D66</f>
        <v>0</v>
      </c>
      <c r="E67" s="77">
        <f t="shared" si="19"/>
        <v>0</v>
      </c>
      <c r="F67" s="77">
        <f t="shared" si="19"/>
        <v>0</v>
      </c>
      <c r="G67" s="77">
        <f t="shared" si="19"/>
        <v>0</v>
      </c>
      <c r="H67" s="77">
        <f t="shared" si="19"/>
        <v>0</v>
      </c>
      <c r="I67" s="77">
        <f t="shared" si="19"/>
        <v>0</v>
      </c>
      <c r="J67" s="77">
        <f t="shared" si="19"/>
        <v>0</v>
      </c>
      <c r="K67" s="74">
        <f>SUM(D67:J67)</f>
        <v>0</v>
      </c>
      <c r="L67" s="75" t="str">
        <f>IF(AND(K67&gt;=100,COUNTIF(D64:J64,"○")&gt;0),K67,"0回")</f>
        <v>0回</v>
      </c>
      <c r="M67" s="111"/>
      <c r="N67" s="112"/>
    </row>
    <row r="68" spans="1:14" ht="28.05" customHeight="1">
      <c r="A68" s="113" t="s">
        <v>35</v>
      </c>
      <c r="B68" s="116" t="s">
        <v>24</v>
      </c>
      <c r="C68" s="29" t="s">
        <v>16</v>
      </c>
      <c r="D68" s="13" t="s">
        <v>13</v>
      </c>
      <c r="E68" s="13" t="s">
        <v>13</v>
      </c>
      <c r="F68" s="13" t="s">
        <v>13</v>
      </c>
      <c r="G68" s="13" t="s">
        <v>13</v>
      </c>
      <c r="H68" s="13" t="s">
        <v>13</v>
      </c>
      <c r="I68" s="13" t="s">
        <v>13</v>
      </c>
      <c r="J68" s="13" t="s">
        <v>13</v>
      </c>
      <c r="K68" s="118"/>
      <c r="L68" s="120"/>
      <c r="M68" s="122"/>
      <c r="N68" s="123"/>
    </row>
    <row r="69" spans="1:14" ht="28.05" customHeight="1">
      <c r="A69" s="114"/>
      <c r="B69" s="117"/>
      <c r="C69" s="30" t="s">
        <v>17</v>
      </c>
      <c r="D69" s="26" t="s">
        <v>13</v>
      </c>
      <c r="E69" s="26" t="s">
        <v>13</v>
      </c>
      <c r="F69" s="26" t="s">
        <v>13</v>
      </c>
      <c r="G69" s="26" t="s">
        <v>13</v>
      </c>
      <c r="H69" s="26" t="s">
        <v>13</v>
      </c>
      <c r="I69" s="26" t="s">
        <v>13</v>
      </c>
      <c r="J69" s="26" t="s">
        <v>13</v>
      </c>
      <c r="K69" s="119"/>
      <c r="L69" s="121"/>
      <c r="M69" s="124"/>
      <c r="N69" s="125"/>
    </row>
    <row r="70" spans="1:14" ht="28.05" customHeight="1">
      <c r="A70" s="114"/>
      <c r="B70" s="116" t="s">
        <v>26</v>
      </c>
      <c r="C70" s="31" t="s">
        <v>16</v>
      </c>
      <c r="D70" s="13" t="s">
        <v>13</v>
      </c>
      <c r="E70" s="13" t="s">
        <v>13</v>
      </c>
      <c r="F70" s="13" t="s">
        <v>13</v>
      </c>
      <c r="G70" s="13" t="s">
        <v>13</v>
      </c>
      <c r="H70" s="13" t="s">
        <v>13</v>
      </c>
      <c r="I70" s="13" t="s">
        <v>13</v>
      </c>
      <c r="J70" s="13" t="s">
        <v>13</v>
      </c>
      <c r="K70" s="118"/>
      <c r="L70" s="120"/>
      <c r="M70" s="122"/>
      <c r="N70" s="123"/>
    </row>
    <row r="71" spans="1:14" ht="28.05" customHeight="1">
      <c r="A71" s="115"/>
      <c r="B71" s="126"/>
      <c r="C71" s="30" t="s">
        <v>17</v>
      </c>
      <c r="D71" s="26" t="s">
        <v>13</v>
      </c>
      <c r="E71" s="26" t="s">
        <v>13</v>
      </c>
      <c r="F71" s="26" t="s">
        <v>13</v>
      </c>
      <c r="G71" s="26" t="s">
        <v>13</v>
      </c>
      <c r="H71" s="26" t="s">
        <v>13</v>
      </c>
      <c r="I71" s="26" t="s">
        <v>13</v>
      </c>
      <c r="J71" s="26" t="s">
        <v>13</v>
      </c>
      <c r="K71" s="119"/>
      <c r="L71" s="121"/>
      <c r="M71" s="124"/>
      <c r="N71" s="125"/>
    </row>
    <row r="72" spans="1:14" ht="25.05" customHeight="1">
      <c r="A72" s="135"/>
      <c r="B72" s="136"/>
      <c r="C72" s="137"/>
      <c r="D72" s="5">
        <f>J63+1</f>
        <v>45341</v>
      </c>
      <c r="E72" s="5">
        <f>D72+1</f>
        <v>45342</v>
      </c>
      <c r="F72" s="5">
        <f t="shared" ref="F72:J72" si="20">E72+1</f>
        <v>45343</v>
      </c>
      <c r="G72" s="5">
        <f t="shared" si="20"/>
        <v>45344</v>
      </c>
      <c r="H72" s="4">
        <f t="shared" si="20"/>
        <v>45345</v>
      </c>
      <c r="I72" s="6">
        <f t="shared" si="20"/>
        <v>45346</v>
      </c>
      <c r="J72" s="4">
        <f t="shared" si="20"/>
        <v>45347</v>
      </c>
      <c r="K72" s="42"/>
      <c r="L72" s="32"/>
      <c r="M72" s="138"/>
      <c r="N72" s="139"/>
    </row>
    <row r="73" spans="1:14" ht="34.950000000000003" customHeight="1">
      <c r="A73" s="130" t="s">
        <v>18</v>
      </c>
      <c r="B73" s="131"/>
      <c r="C73" s="132"/>
      <c r="D73" s="10"/>
      <c r="E73" s="10" t="s">
        <v>14</v>
      </c>
      <c r="F73" s="10"/>
      <c r="G73" s="10"/>
      <c r="H73" s="10"/>
      <c r="I73" s="10"/>
      <c r="J73" s="10"/>
      <c r="K73" s="44"/>
      <c r="L73" s="2"/>
      <c r="M73" s="133"/>
      <c r="N73" s="134"/>
    </row>
    <row r="74" spans="1:14" ht="34.950000000000003" customHeight="1">
      <c r="A74" s="98" t="s">
        <v>10</v>
      </c>
      <c r="B74" s="101" t="s">
        <v>49</v>
      </c>
      <c r="C74" s="102"/>
      <c r="D74" s="70"/>
      <c r="E74" s="70"/>
      <c r="F74" s="70"/>
      <c r="G74" s="70"/>
      <c r="H74" s="70"/>
      <c r="I74" s="70"/>
      <c r="J74" s="70"/>
      <c r="K74" s="14">
        <f>SUM(D74:J74)</f>
        <v>0</v>
      </c>
      <c r="L74" s="68"/>
      <c r="M74" s="103"/>
      <c r="N74" s="104"/>
    </row>
    <row r="75" spans="1:14" ht="34.950000000000003" customHeight="1">
      <c r="A75" s="99"/>
      <c r="B75" s="105" t="s">
        <v>48</v>
      </c>
      <c r="C75" s="106"/>
      <c r="D75" s="69"/>
      <c r="E75" s="69"/>
      <c r="F75" s="69"/>
      <c r="G75" s="69"/>
      <c r="H75" s="69"/>
      <c r="I75" s="69"/>
      <c r="J75" s="69"/>
      <c r="K75" s="71">
        <f>SUM(D75:J75)</f>
        <v>0</v>
      </c>
      <c r="L75" s="72"/>
      <c r="M75" s="107"/>
      <c r="N75" s="108"/>
    </row>
    <row r="76" spans="1:14" ht="34.950000000000003" customHeight="1">
      <c r="A76" s="100"/>
      <c r="B76" s="109" t="s">
        <v>46</v>
      </c>
      <c r="C76" s="110"/>
      <c r="D76" s="77">
        <f t="shared" ref="D76:J76" si="21">D74+D75</f>
        <v>0</v>
      </c>
      <c r="E76" s="77">
        <f t="shared" si="21"/>
        <v>0</v>
      </c>
      <c r="F76" s="77">
        <f t="shared" si="21"/>
        <v>0</v>
      </c>
      <c r="G76" s="77">
        <f t="shared" si="21"/>
        <v>0</v>
      </c>
      <c r="H76" s="77">
        <f t="shared" si="21"/>
        <v>0</v>
      </c>
      <c r="I76" s="77">
        <f t="shared" si="21"/>
        <v>0</v>
      </c>
      <c r="J76" s="77">
        <f t="shared" si="21"/>
        <v>0</v>
      </c>
      <c r="K76" s="74">
        <f>SUM(D76:J76)</f>
        <v>0</v>
      </c>
      <c r="L76" s="75" t="str">
        <f>IF(AND(K76&gt;=100,COUNTIF(D73:J73,"○")&gt;0),K76,"0回")</f>
        <v>0回</v>
      </c>
      <c r="M76" s="111"/>
      <c r="N76" s="112"/>
    </row>
    <row r="77" spans="1:14" ht="28.05" customHeight="1">
      <c r="A77" s="113" t="s">
        <v>35</v>
      </c>
      <c r="B77" s="116" t="s">
        <v>24</v>
      </c>
      <c r="C77" s="29" t="s">
        <v>16</v>
      </c>
      <c r="D77" s="13" t="s">
        <v>13</v>
      </c>
      <c r="E77" s="13" t="s">
        <v>13</v>
      </c>
      <c r="F77" s="13" t="s">
        <v>13</v>
      </c>
      <c r="G77" s="13" t="s">
        <v>13</v>
      </c>
      <c r="H77" s="13" t="s">
        <v>13</v>
      </c>
      <c r="I77" s="13" t="s">
        <v>13</v>
      </c>
      <c r="J77" s="13" t="s">
        <v>13</v>
      </c>
      <c r="K77" s="118"/>
      <c r="L77" s="120"/>
      <c r="M77" s="122"/>
      <c r="N77" s="123"/>
    </row>
    <row r="78" spans="1:14" ht="28.05" customHeight="1">
      <c r="A78" s="114"/>
      <c r="B78" s="117"/>
      <c r="C78" s="30" t="s">
        <v>17</v>
      </c>
      <c r="D78" s="26" t="s">
        <v>13</v>
      </c>
      <c r="E78" s="26" t="s">
        <v>13</v>
      </c>
      <c r="F78" s="26" t="s">
        <v>13</v>
      </c>
      <c r="G78" s="26" t="s">
        <v>13</v>
      </c>
      <c r="H78" s="26" t="s">
        <v>13</v>
      </c>
      <c r="I78" s="26" t="s">
        <v>13</v>
      </c>
      <c r="J78" s="26" t="s">
        <v>13</v>
      </c>
      <c r="K78" s="119"/>
      <c r="L78" s="121"/>
      <c r="M78" s="124"/>
      <c r="N78" s="125"/>
    </row>
    <row r="79" spans="1:14" ht="28.05" customHeight="1">
      <c r="A79" s="114"/>
      <c r="B79" s="116" t="s">
        <v>26</v>
      </c>
      <c r="C79" s="31" t="s">
        <v>16</v>
      </c>
      <c r="D79" s="13" t="s">
        <v>13</v>
      </c>
      <c r="E79" s="13" t="s">
        <v>13</v>
      </c>
      <c r="F79" s="13" t="s">
        <v>13</v>
      </c>
      <c r="G79" s="13" t="s">
        <v>13</v>
      </c>
      <c r="H79" s="13" t="s">
        <v>13</v>
      </c>
      <c r="I79" s="13" t="s">
        <v>13</v>
      </c>
      <c r="J79" s="13" t="s">
        <v>13</v>
      </c>
      <c r="K79" s="118"/>
      <c r="L79" s="120"/>
      <c r="M79" s="122"/>
      <c r="N79" s="123"/>
    </row>
    <row r="80" spans="1:14" ht="28.05" customHeight="1">
      <c r="A80" s="115"/>
      <c r="B80" s="126"/>
      <c r="C80" s="30" t="s">
        <v>17</v>
      </c>
      <c r="D80" s="26" t="s">
        <v>13</v>
      </c>
      <c r="E80" s="26" t="s">
        <v>13</v>
      </c>
      <c r="F80" s="26" t="s">
        <v>13</v>
      </c>
      <c r="G80" s="26" t="s">
        <v>13</v>
      </c>
      <c r="H80" s="26" t="s">
        <v>13</v>
      </c>
      <c r="I80" s="26" t="s">
        <v>13</v>
      </c>
      <c r="J80" s="26" t="s">
        <v>13</v>
      </c>
      <c r="K80" s="119"/>
      <c r="L80" s="121"/>
      <c r="M80" s="124"/>
      <c r="N80" s="125"/>
    </row>
    <row r="81" spans="1:14" ht="25.05" customHeight="1">
      <c r="A81" s="135"/>
      <c r="B81" s="136"/>
      <c r="C81" s="137"/>
      <c r="D81" s="5">
        <f>J72+1</f>
        <v>45348</v>
      </c>
      <c r="E81" s="5">
        <f>D81+1</f>
        <v>45349</v>
      </c>
      <c r="F81" s="5">
        <f t="shared" ref="F81:G81" si="22">E81+1</f>
        <v>45350</v>
      </c>
      <c r="G81" s="5">
        <f t="shared" si="22"/>
        <v>45351</v>
      </c>
      <c r="H81" s="5">
        <v>45352</v>
      </c>
      <c r="I81" s="6">
        <f>H81+1</f>
        <v>45353</v>
      </c>
      <c r="J81" s="4">
        <f>I81+1</f>
        <v>45354</v>
      </c>
      <c r="K81" s="42"/>
      <c r="L81" s="32"/>
      <c r="M81" s="138"/>
      <c r="N81" s="139"/>
    </row>
    <row r="82" spans="1:14" ht="34.950000000000003" customHeight="1">
      <c r="A82" s="130" t="s">
        <v>18</v>
      </c>
      <c r="B82" s="131"/>
      <c r="C82" s="132"/>
      <c r="D82" s="10"/>
      <c r="E82" s="10"/>
      <c r="F82" s="10"/>
      <c r="G82" s="10"/>
      <c r="H82" s="10"/>
      <c r="I82" s="10"/>
      <c r="J82" s="10"/>
      <c r="K82" s="44"/>
      <c r="L82" s="2"/>
      <c r="M82" s="133"/>
      <c r="N82" s="134"/>
    </row>
    <row r="83" spans="1:14" ht="34.950000000000003" customHeight="1">
      <c r="A83" s="98" t="s">
        <v>10</v>
      </c>
      <c r="B83" s="101" t="s">
        <v>49</v>
      </c>
      <c r="C83" s="102"/>
      <c r="D83" s="70"/>
      <c r="E83" s="70"/>
      <c r="F83" s="70"/>
      <c r="G83" s="70"/>
      <c r="H83" s="70"/>
      <c r="I83" s="70"/>
      <c r="J83" s="70"/>
      <c r="K83" s="14">
        <f>SUM(D83:J83)</f>
        <v>0</v>
      </c>
      <c r="L83" s="68"/>
      <c r="M83" s="103"/>
      <c r="N83" s="104"/>
    </row>
    <row r="84" spans="1:14" ht="34.950000000000003" customHeight="1">
      <c r="A84" s="99"/>
      <c r="B84" s="105" t="s">
        <v>48</v>
      </c>
      <c r="C84" s="106"/>
      <c r="D84" s="69"/>
      <c r="E84" s="69"/>
      <c r="F84" s="69"/>
      <c r="G84" s="69"/>
      <c r="H84" s="69"/>
      <c r="I84" s="69"/>
      <c r="J84" s="69"/>
      <c r="K84" s="71">
        <f>SUM(D84:J84)</f>
        <v>0</v>
      </c>
      <c r="L84" s="72"/>
      <c r="M84" s="107"/>
      <c r="N84" s="108"/>
    </row>
    <row r="85" spans="1:14" ht="34.950000000000003" customHeight="1">
      <c r="A85" s="100"/>
      <c r="B85" s="109" t="s">
        <v>46</v>
      </c>
      <c r="C85" s="110"/>
      <c r="D85" s="77">
        <f t="shared" ref="D85:J85" si="23">D83+D84</f>
        <v>0</v>
      </c>
      <c r="E85" s="77">
        <f t="shared" si="23"/>
        <v>0</v>
      </c>
      <c r="F85" s="77">
        <f t="shared" si="23"/>
        <v>0</v>
      </c>
      <c r="G85" s="77">
        <f t="shared" si="23"/>
        <v>0</v>
      </c>
      <c r="H85" s="77">
        <f t="shared" si="23"/>
        <v>0</v>
      </c>
      <c r="I85" s="77">
        <f t="shared" si="23"/>
        <v>0</v>
      </c>
      <c r="J85" s="77">
        <f t="shared" si="23"/>
        <v>0</v>
      </c>
      <c r="K85" s="74">
        <f>SUM(D85:J85)</f>
        <v>0</v>
      </c>
      <c r="L85" s="75" t="str">
        <f>IF(AND(K85&gt;=100,COUNTIF(D82:J82,"○")&gt;0),K85,"0回")</f>
        <v>0回</v>
      </c>
      <c r="M85" s="111"/>
      <c r="N85" s="112"/>
    </row>
    <row r="86" spans="1:14" ht="28.05" customHeight="1">
      <c r="A86" s="113" t="s">
        <v>35</v>
      </c>
      <c r="B86" s="116" t="s">
        <v>24</v>
      </c>
      <c r="C86" s="29" t="s">
        <v>16</v>
      </c>
      <c r="D86" s="13" t="s">
        <v>13</v>
      </c>
      <c r="E86" s="13" t="s">
        <v>13</v>
      </c>
      <c r="F86" s="13" t="s">
        <v>13</v>
      </c>
      <c r="G86" s="13" t="s">
        <v>13</v>
      </c>
      <c r="H86" s="13" t="s">
        <v>13</v>
      </c>
      <c r="I86" s="13" t="s">
        <v>13</v>
      </c>
      <c r="J86" s="13" t="s">
        <v>13</v>
      </c>
      <c r="K86" s="118"/>
      <c r="L86" s="120"/>
      <c r="M86" s="122"/>
      <c r="N86" s="123"/>
    </row>
    <row r="87" spans="1:14" ht="28.05" customHeight="1">
      <c r="A87" s="114"/>
      <c r="B87" s="117"/>
      <c r="C87" s="30" t="s">
        <v>17</v>
      </c>
      <c r="D87" s="26" t="s">
        <v>13</v>
      </c>
      <c r="E87" s="26" t="s">
        <v>13</v>
      </c>
      <c r="F87" s="26" t="s">
        <v>13</v>
      </c>
      <c r="G87" s="26" t="s">
        <v>13</v>
      </c>
      <c r="H87" s="26" t="s">
        <v>13</v>
      </c>
      <c r="I87" s="26" t="s">
        <v>13</v>
      </c>
      <c r="J87" s="26" t="s">
        <v>13</v>
      </c>
      <c r="K87" s="119"/>
      <c r="L87" s="121"/>
      <c r="M87" s="124"/>
      <c r="N87" s="125"/>
    </row>
    <row r="88" spans="1:14" ht="28.05" customHeight="1">
      <c r="A88" s="114"/>
      <c r="B88" s="116" t="s">
        <v>26</v>
      </c>
      <c r="C88" s="31" t="s">
        <v>16</v>
      </c>
      <c r="D88" s="13" t="s">
        <v>22</v>
      </c>
      <c r="E88" s="13" t="s">
        <v>13</v>
      </c>
      <c r="F88" s="13" t="s">
        <v>13</v>
      </c>
      <c r="G88" s="13" t="s">
        <v>13</v>
      </c>
      <c r="H88" s="13" t="s">
        <v>13</v>
      </c>
      <c r="I88" s="13" t="s">
        <v>13</v>
      </c>
      <c r="J88" s="13" t="s">
        <v>13</v>
      </c>
      <c r="K88" s="118"/>
      <c r="L88" s="120"/>
      <c r="M88" s="122"/>
      <c r="N88" s="123"/>
    </row>
    <row r="89" spans="1:14" ht="28.05" customHeight="1" thickBot="1">
      <c r="A89" s="115"/>
      <c r="B89" s="126"/>
      <c r="C89" s="30" t="s">
        <v>17</v>
      </c>
      <c r="D89" s="28" t="s">
        <v>13</v>
      </c>
      <c r="E89" s="28" t="s">
        <v>13</v>
      </c>
      <c r="F89" s="28" t="s">
        <v>13</v>
      </c>
      <c r="G89" s="28" t="s">
        <v>13</v>
      </c>
      <c r="H89" s="28" t="s">
        <v>13</v>
      </c>
      <c r="I89" s="28" t="s">
        <v>13</v>
      </c>
      <c r="J89" s="28" t="s">
        <v>13</v>
      </c>
      <c r="K89" s="127"/>
      <c r="L89" s="128"/>
      <c r="M89" s="129"/>
      <c r="N89" s="125"/>
    </row>
    <row r="90" spans="1:14" ht="46.8" customHeight="1" thickTop="1" thickBot="1">
      <c r="A90" s="27"/>
      <c r="B90" s="27"/>
      <c r="C90" s="27"/>
      <c r="D90" s="86" t="s">
        <v>23</v>
      </c>
      <c r="E90" s="87"/>
      <c r="F90" s="87"/>
      <c r="G90" s="87"/>
      <c r="H90" s="87"/>
      <c r="I90" s="87"/>
      <c r="J90" s="88"/>
      <c r="K90" s="67">
        <f>SUM(K13,K22,K31,K40,K49,K58,K67,K76,K85)</f>
        <v>0</v>
      </c>
      <c r="L90" s="65">
        <f>SUM(L13,L22,L31,L40,L49,L58,L67,L76,L85)</f>
        <v>0</v>
      </c>
      <c r="M90" s="66" t="s">
        <v>29</v>
      </c>
      <c r="N90" s="1"/>
    </row>
    <row r="91" spans="1:14" ht="19.95" customHeight="1" thickTop="1" thickBot="1">
      <c r="A91" s="37"/>
      <c r="B91" s="37"/>
      <c r="C91" s="37"/>
      <c r="D91" s="37"/>
      <c r="E91" s="37"/>
      <c r="G91" s="36"/>
      <c r="H91" s="39"/>
      <c r="I91" s="39"/>
      <c r="J91" s="39"/>
      <c r="K91" s="54"/>
      <c r="L91" s="53"/>
      <c r="M91" s="62"/>
      <c r="N91" s="1"/>
    </row>
    <row r="92" spans="1:14" ht="42.6" customHeight="1" thickTop="1" thickBot="1">
      <c r="C92" s="12"/>
      <c r="D92" s="89" t="s">
        <v>31</v>
      </c>
      <c r="E92" s="89"/>
      <c r="F92" s="89"/>
      <c r="G92" s="89"/>
      <c r="H92" s="89"/>
      <c r="I92" s="89"/>
      <c r="J92" s="90"/>
      <c r="K92" s="91">
        <f>COUNTIF(L10:L89,"&gt;0")</f>
        <v>0</v>
      </c>
      <c r="L92" s="92"/>
      <c r="M92" s="64" t="s">
        <v>30</v>
      </c>
      <c r="N92" s="1"/>
    </row>
    <row r="93" spans="1:14" ht="19.95" customHeight="1" thickTop="1" thickBot="1">
      <c r="C93" s="12"/>
      <c r="D93" s="39"/>
      <c r="E93" s="39"/>
      <c r="F93" s="39"/>
      <c r="G93" s="39"/>
      <c r="H93" s="39"/>
      <c r="I93" s="39"/>
      <c r="J93" s="39"/>
      <c r="K93" s="41"/>
      <c r="L93" s="41"/>
      <c r="M93" s="40"/>
      <c r="N93" s="1"/>
    </row>
    <row r="94" spans="1:14" ht="43.8" customHeight="1" thickTop="1" thickBot="1">
      <c r="C94" s="12"/>
      <c r="D94" s="93" t="s">
        <v>33</v>
      </c>
      <c r="E94" s="93"/>
      <c r="F94" s="93"/>
      <c r="G94" s="93"/>
      <c r="H94" s="93"/>
      <c r="I94" s="93"/>
      <c r="J94" s="86"/>
      <c r="K94" s="94">
        <f>IF(K92&gt;=4,L90*2000,0)</f>
        <v>0</v>
      </c>
      <c r="L94" s="95"/>
      <c r="M94" s="33"/>
      <c r="N94" s="1"/>
    </row>
    <row r="95" spans="1:14" ht="19.95" customHeight="1" thickTop="1">
      <c r="A95" s="35"/>
      <c r="B95" s="35"/>
      <c r="C95" s="35"/>
      <c r="D95" s="35"/>
      <c r="E95" s="34"/>
      <c r="F95" s="34"/>
      <c r="G95" s="34"/>
      <c r="H95" s="34"/>
      <c r="I95" s="34"/>
      <c r="J95" s="34"/>
      <c r="K95" s="38"/>
      <c r="L95" s="38"/>
      <c r="M95" s="3"/>
      <c r="N95" s="1"/>
    </row>
    <row r="96" spans="1:14" ht="45.6" customHeight="1">
      <c r="A96" s="35"/>
      <c r="B96" s="35"/>
      <c r="C96" s="35"/>
      <c r="D96" s="35"/>
      <c r="E96" s="34"/>
      <c r="F96" s="34"/>
      <c r="G96" s="34"/>
      <c r="H96" s="34"/>
      <c r="I96" s="34"/>
      <c r="J96" s="34"/>
      <c r="K96" s="38"/>
      <c r="L96" s="38"/>
      <c r="M96" s="3"/>
      <c r="N96" s="1"/>
    </row>
    <row r="97" spans="1:14" ht="46.8" customHeight="1">
      <c r="A97" s="11" t="s">
        <v>19</v>
      </c>
      <c r="B97" s="15"/>
      <c r="C97" s="19"/>
      <c r="D97" s="3"/>
      <c r="H97" s="7"/>
      <c r="I97" s="7"/>
      <c r="J97" s="7"/>
      <c r="K97" s="8"/>
      <c r="L97" s="3"/>
      <c r="M97" s="3"/>
      <c r="N97" s="1"/>
    </row>
    <row r="98" spans="1:14" ht="56.25" customHeight="1">
      <c r="A98" s="96" t="s">
        <v>28</v>
      </c>
      <c r="B98" s="97"/>
      <c r="C98" s="97"/>
      <c r="D98" s="21" t="s">
        <v>1</v>
      </c>
      <c r="E98" s="21" t="s">
        <v>2</v>
      </c>
      <c r="F98" s="21" t="s">
        <v>3</v>
      </c>
      <c r="G98" s="21" t="s">
        <v>4</v>
      </c>
      <c r="H98" s="21" t="s">
        <v>5</v>
      </c>
      <c r="I98" s="21" t="s">
        <v>6</v>
      </c>
      <c r="J98" s="22" t="s">
        <v>0</v>
      </c>
      <c r="K98" s="8"/>
      <c r="L98" s="3"/>
      <c r="M98" s="3"/>
      <c r="N98" s="1"/>
    </row>
    <row r="99" spans="1:14" ht="40.049999999999997" customHeight="1">
      <c r="A99" s="78" t="s">
        <v>20</v>
      </c>
      <c r="B99" s="79"/>
      <c r="C99" s="45" t="s">
        <v>16</v>
      </c>
      <c r="D99" s="24" t="s">
        <v>13</v>
      </c>
      <c r="E99" s="24" t="s">
        <v>12</v>
      </c>
      <c r="F99" s="24" t="s">
        <v>12</v>
      </c>
      <c r="G99" s="24" t="s">
        <v>12</v>
      </c>
      <c r="H99" s="24" t="s">
        <v>12</v>
      </c>
      <c r="I99" s="24" t="s">
        <v>13</v>
      </c>
      <c r="J99" s="24" t="s">
        <v>12</v>
      </c>
      <c r="K99" s="8"/>
      <c r="L99" s="3"/>
      <c r="M99" s="3"/>
      <c r="N99" s="1"/>
    </row>
    <row r="100" spans="1:14" ht="40.049999999999997" customHeight="1">
      <c r="A100" s="80"/>
      <c r="B100" s="81"/>
      <c r="C100" s="23" t="s">
        <v>17</v>
      </c>
      <c r="D100" s="25" t="s">
        <v>13</v>
      </c>
      <c r="E100" s="25" t="s">
        <v>12</v>
      </c>
      <c r="F100" s="25" t="s">
        <v>12</v>
      </c>
      <c r="G100" s="25" t="s">
        <v>12</v>
      </c>
      <c r="H100" s="25" t="s">
        <v>12</v>
      </c>
      <c r="I100" s="25" t="s">
        <v>12</v>
      </c>
      <c r="J100" s="25" t="s">
        <v>12</v>
      </c>
      <c r="K100" s="8"/>
      <c r="L100" s="3"/>
      <c r="M100" s="3"/>
      <c r="N100" s="1"/>
    </row>
    <row r="101" spans="1:14" ht="40.049999999999997" customHeight="1">
      <c r="A101" s="78" t="s">
        <v>21</v>
      </c>
      <c r="B101" s="79"/>
      <c r="C101" s="45" t="s">
        <v>16</v>
      </c>
      <c r="D101" s="24" t="s">
        <v>13</v>
      </c>
      <c r="E101" s="24" t="s">
        <v>12</v>
      </c>
      <c r="F101" s="24" t="s">
        <v>12</v>
      </c>
      <c r="G101" s="24" t="s">
        <v>12</v>
      </c>
      <c r="H101" s="24" t="s">
        <v>12</v>
      </c>
      <c r="I101" s="24" t="s">
        <v>12</v>
      </c>
      <c r="J101" s="24" t="s">
        <v>12</v>
      </c>
      <c r="K101" s="8"/>
      <c r="L101" s="3"/>
      <c r="M101" s="3"/>
      <c r="N101" s="1"/>
    </row>
    <row r="102" spans="1:14" ht="38.4" customHeight="1">
      <c r="A102" s="80"/>
      <c r="B102" s="81"/>
      <c r="C102" s="23" t="s">
        <v>17</v>
      </c>
      <c r="D102" s="25" t="s">
        <v>12</v>
      </c>
      <c r="E102" s="25" t="s">
        <v>12</v>
      </c>
      <c r="F102" s="25" t="s">
        <v>12</v>
      </c>
      <c r="G102" s="25" t="s">
        <v>12</v>
      </c>
      <c r="H102" s="25" t="s">
        <v>12</v>
      </c>
      <c r="I102" s="25" t="s">
        <v>12</v>
      </c>
      <c r="J102" s="25" t="s">
        <v>12</v>
      </c>
      <c r="K102" s="8"/>
      <c r="L102" s="3"/>
      <c r="M102" s="3"/>
      <c r="N102" s="1"/>
    </row>
    <row r="103" spans="1:14" ht="45.6" customHeight="1">
      <c r="A103" s="82" t="s">
        <v>45</v>
      </c>
      <c r="B103" s="83"/>
      <c r="C103" s="84"/>
      <c r="D103" s="85"/>
      <c r="E103" s="85"/>
      <c r="F103" s="85"/>
      <c r="G103" s="85"/>
      <c r="H103" s="85"/>
      <c r="I103" s="85"/>
      <c r="J103" s="85"/>
      <c r="K103" s="8"/>
      <c r="L103" s="3"/>
      <c r="M103" s="3"/>
      <c r="N103" s="1"/>
    </row>
    <row r="104" spans="1:14" ht="14.4" customHeight="1">
      <c r="A104" s="3"/>
      <c r="B104" s="3"/>
      <c r="C104" s="19"/>
      <c r="D104" s="1"/>
      <c r="E104" s="1"/>
      <c r="F104" s="1"/>
      <c r="G104" s="1"/>
      <c r="H104" s="1"/>
      <c r="I104" s="1"/>
      <c r="J104" s="1"/>
      <c r="K104" s="8"/>
      <c r="L104" s="3"/>
      <c r="M104" s="3"/>
      <c r="N104" s="1"/>
    </row>
    <row r="105" spans="1:14" ht="14.4" customHeight="1"/>
  </sheetData>
  <mergeCells count="204">
    <mergeCell ref="B20:C20"/>
    <mergeCell ref="B21:C21"/>
    <mergeCell ref="M21:N21"/>
    <mergeCell ref="B22:C22"/>
    <mergeCell ref="M22:N22"/>
    <mergeCell ref="A20:A22"/>
    <mergeCell ref="M20:N20"/>
    <mergeCell ref="A29:A31"/>
    <mergeCell ref="B29:C29"/>
    <mergeCell ref="M29:N29"/>
    <mergeCell ref="B30:C30"/>
    <mergeCell ref="M30:N30"/>
    <mergeCell ref="B31:C31"/>
    <mergeCell ref="M31:N31"/>
    <mergeCell ref="A27:C27"/>
    <mergeCell ref="M27:N27"/>
    <mergeCell ref="A28:C28"/>
    <mergeCell ref="M28:N28"/>
    <mergeCell ref="A23:A26"/>
    <mergeCell ref="B23:B24"/>
    <mergeCell ref="K23:K24"/>
    <mergeCell ref="L23:L24"/>
    <mergeCell ref="M23:N24"/>
    <mergeCell ref="B25:B26"/>
    <mergeCell ref="L7:L8"/>
    <mergeCell ref="M7:N8"/>
    <mergeCell ref="A9:C9"/>
    <mergeCell ref="M9:N9"/>
    <mergeCell ref="A10:C10"/>
    <mergeCell ref="M10:N10"/>
    <mergeCell ref="D3:K3"/>
    <mergeCell ref="D7:D8"/>
    <mergeCell ref="E7:E8"/>
    <mergeCell ref="F7:F8"/>
    <mergeCell ref="G7:G8"/>
    <mergeCell ref="H7:H8"/>
    <mergeCell ref="I7:I8"/>
    <mergeCell ref="J7:J8"/>
    <mergeCell ref="K7:K8"/>
    <mergeCell ref="D5:E5"/>
    <mergeCell ref="F5:H5"/>
    <mergeCell ref="J5:K5"/>
    <mergeCell ref="M16:N17"/>
    <mergeCell ref="A18:C18"/>
    <mergeCell ref="M18:N18"/>
    <mergeCell ref="A19:C19"/>
    <mergeCell ref="M19:N19"/>
    <mergeCell ref="M11:N11"/>
    <mergeCell ref="A14:A17"/>
    <mergeCell ref="B14:B15"/>
    <mergeCell ref="K14:K15"/>
    <mergeCell ref="L14:L15"/>
    <mergeCell ref="M14:N15"/>
    <mergeCell ref="B16:B17"/>
    <mergeCell ref="K16:K17"/>
    <mergeCell ref="L16:L17"/>
    <mergeCell ref="A11:A13"/>
    <mergeCell ref="B11:C11"/>
    <mergeCell ref="B12:C12"/>
    <mergeCell ref="B13:C13"/>
    <mergeCell ref="M13:N13"/>
    <mergeCell ref="M12:N12"/>
    <mergeCell ref="K25:K26"/>
    <mergeCell ref="L25:L26"/>
    <mergeCell ref="M25:N26"/>
    <mergeCell ref="A36:C36"/>
    <mergeCell ref="M36:N36"/>
    <mergeCell ref="A37:C37"/>
    <mergeCell ref="M37:N37"/>
    <mergeCell ref="A32:A35"/>
    <mergeCell ref="B32:B33"/>
    <mergeCell ref="K32:K33"/>
    <mergeCell ref="L32:L33"/>
    <mergeCell ref="M32:N33"/>
    <mergeCell ref="B34:B35"/>
    <mergeCell ref="K34:K35"/>
    <mergeCell ref="L34:L35"/>
    <mergeCell ref="M34:N35"/>
    <mergeCell ref="A38:A40"/>
    <mergeCell ref="B38:C38"/>
    <mergeCell ref="M38:N38"/>
    <mergeCell ref="B39:C39"/>
    <mergeCell ref="M39:N39"/>
    <mergeCell ref="B40:C40"/>
    <mergeCell ref="M40:N40"/>
    <mergeCell ref="A45:C45"/>
    <mergeCell ref="M45:N45"/>
    <mergeCell ref="A46:C46"/>
    <mergeCell ref="M46:N46"/>
    <mergeCell ref="A41:A44"/>
    <mergeCell ref="B41:B42"/>
    <mergeCell ref="K41:K42"/>
    <mergeCell ref="L41:L42"/>
    <mergeCell ref="M41:N42"/>
    <mergeCell ref="B43:B44"/>
    <mergeCell ref="K43:K44"/>
    <mergeCell ref="L43:L44"/>
    <mergeCell ref="M43:N44"/>
    <mergeCell ref="A47:A49"/>
    <mergeCell ref="B47:C47"/>
    <mergeCell ref="M47:N47"/>
    <mergeCell ref="B48:C48"/>
    <mergeCell ref="M48:N48"/>
    <mergeCell ref="B49:C49"/>
    <mergeCell ref="M49:N49"/>
    <mergeCell ref="A54:C54"/>
    <mergeCell ref="M54:N54"/>
    <mergeCell ref="A55:C55"/>
    <mergeCell ref="M55:N55"/>
    <mergeCell ref="A50:A53"/>
    <mergeCell ref="B50:B51"/>
    <mergeCell ref="K50:K51"/>
    <mergeCell ref="L50:L51"/>
    <mergeCell ref="M50:N51"/>
    <mergeCell ref="B52:B53"/>
    <mergeCell ref="K52:K53"/>
    <mergeCell ref="L52:L53"/>
    <mergeCell ref="M52:N53"/>
    <mergeCell ref="A56:A58"/>
    <mergeCell ref="B56:C56"/>
    <mergeCell ref="M56:N56"/>
    <mergeCell ref="B57:C57"/>
    <mergeCell ref="M57:N57"/>
    <mergeCell ref="B58:C58"/>
    <mergeCell ref="M58:N58"/>
    <mergeCell ref="A63:C63"/>
    <mergeCell ref="M63:N63"/>
    <mergeCell ref="A64:C64"/>
    <mergeCell ref="M64:N64"/>
    <mergeCell ref="A59:A62"/>
    <mergeCell ref="B59:B60"/>
    <mergeCell ref="K59:K60"/>
    <mergeCell ref="L59:L60"/>
    <mergeCell ref="M59:N60"/>
    <mergeCell ref="B61:B62"/>
    <mergeCell ref="K61:K62"/>
    <mergeCell ref="L61:L62"/>
    <mergeCell ref="M61:N62"/>
    <mergeCell ref="A65:A67"/>
    <mergeCell ref="B65:C65"/>
    <mergeCell ref="M65:N65"/>
    <mergeCell ref="B66:C66"/>
    <mergeCell ref="M66:N66"/>
    <mergeCell ref="B67:C67"/>
    <mergeCell ref="M67:N67"/>
    <mergeCell ref="A72:C72"/>
    <mergeCell ref="M72:N72"/>
    <mergeCell ref="A73:C73"/>
    <mergeCell ref="M73:N73"/>
    <mergeCell ref="A68:A71"/>
    <mergeCell ref="B68:B69"/>
    <mergeCell ref="K68:K69"/>
    <mergeCell ref="L68:L69"/>
    <mergeCell ref="M68:N69"/>
    <mergeCell ref="B70:B71"/>
    <mergeCell ref="K70:K71"/>
    <mergeCell ref="L70:L71"/>
    <mergeCell ref="M70:N71"/>
    <mergeCell ref="A74:A76"/>
    <mergeCell ref="B74:C74"/>
    <mergeCell ref="M74:N74"/>
    <mergeCell ref="B75:C75"/>
    <mergeCell ref="M75:N75"/>
    <mergeCell ref="B76:C76"/>
    <mergeCell ref="M76:N76"/>
    <mergeCell ref="A81:C81"/>
    <mergeCell ref="M81:N81"/>
    <mergeCell ref="A82:C82"/>
    <mergeCell ref="M82:N82"/>
    <mergeCell ref="A77:A80"/>
    <mergeCell ref="B77:B78"/>
    <mergeCell ref="K77:K78"/>
    <mergeCell ref="L77:L78"/>
    <mergeCell ref="M77:N78"/>
    <mergeCell ref="B79:B80"/>
    <mergeCell ref="K79:K80"/>
    <mergeCell ref="L79:L80"/>
    <mergeCell ref="M79:N80"/>
    <mergeCell ref="A83:A85"/>
    <mergeCell ref="B83:C83"/>
    <mergeCell ref="M83:N83"/>
    <mergeCell ref="B84:C84"/>
    <mergeCell ref="M84:N84"/>
    <mergeCell ref="B85:C85"/>
    <mergeCell ref="M85:N85"/>
    <mergeCell ref="A86:A89"/>
    <mergeCell ref="B86:B87"/>
    <mergeCell ref="K86:K87"/>
    <mergeCell ref="L86:L87"/>
    <mergeCell ref="M86:N87"/>
    <mergeCell ref="B88:B89"/>
    <mergeCell ref="K88:K89"/>
    <mergeCell ref="L88:L89"/>
    <mergeCell ref="M88:N89"/>
    <mergeCell ref="A99:B100"/>
    <mergeCell ref="A101:B102"/>
    <mergeCell ref="A103:C103"/>
    <mergeCell ref="D103:J103"/>
    <mergeCell ref="D90:J90"/>
    <mergeCell ref="D92:J92"/>
    <mergeCell ref="K92:L92"/>
    <mergeCell ref="D94:J94"/>
    <mergeCell ref="K94:L94"/>
    <mergeCell ref="A98:C98"/>
  </mergeCells>
  <phoneticPr fontId="2"/>
  <dataValidations count="1">
    <dataValidation type="list" allowBlank="1" showInputMessage="1" showErrorMessage="1" sqref="D10:J10 D73:J73 D19:J19 D28:J28 D37:J37 D46:J46 D55:J55 D64:J64 D82:J82">
      <formula1>"　,○"</formula1>
    </dataValidation>
  </dataValidations>
  <pageMargins left="0.51181102362204722" right="0.51181102362204722" top="0.55118110236220474" bottom="0.55118110236220474" header="0.31496062992125984" footer="0.31496062992125984"/>
  <pageSetup paperSize="9" scale="30" fitToHeight="0" orientation="portrait" r:id="rId1"/>
  <headerFooter>
    <oddFooter>&amp;C&amp;20&amp;P / &amp;N ページ</oddFooter>
  </headerFooter>
  <rowBreaks count="1" manualBreakCount="1">
    <brk id="71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topLeftCell="A4" zoomScale="55" zoomScaleNormal="55" zoomScaleSheetLayoutView="55" zoomScalePageLayoutView="43" workbookViewId="0">
      <selection activeCell="F11" sqref="F11"/>
    </sheetView>
  </sheetViews>
  <sheetFormatPr defaultColWidth="9" defaultRowHeight="18"/>
  <cols>
    <col min="1" max="1" width="68.3984375" style="12" customWidth="1"/>
    <col min="2" max="2" width="10.3984375" style="12" customWidth="1"/>
    <col min="3" max="3" width="10" style="20" customWidth="1"/>
    <col min="4" max="10" width="15.69921875" style="12" customWidth="1"/>
    <col min="11" max="11" width="20.59765625" style="12" customWidth="1"/>
    <col min="12" max="12" width="22.5" style="12" customWidth="1"/>
    <col min="13" max="13" width="17.8984375" style="12" customWidth="1"/>
    <col min="14" max="14" width="21.3984375" style="12" customWidth="1"/>
    <col min="15" max="15" width="2.09765625" style="12" customWidth="1"/>
    <col min="16" max="16" width="2.69921875" style="12" customWidth="1"/>
    <col min="17" max="16384" width="9" style="12"/>
  </cols>
  <sheetData>
    <row r="1" spans="1:17" ht="37.799999999999997" customHeight="1">
      <c r="A1" s="47" t="s">
        <v>34</v>
      </c>
      <c r="B1" s="15"/>
      <c r="C1" s="18"/>
      <c r="D1" s="11"/>
      <c r="E1" s="11"/>
      <c r="F1" s="11"/>
      <c r="G1" s="16"/>
      <c r="H1" s="11"/>
      <c r="I1" s="11"/>
      <c r="J1" s="11"/>
      <c r="K1" s="11"/>
      <c r="L1" s="11"/>
      <c r="N1" s="63" t="s">
        <v>50</v>
      </c>
    </row>
    <row r="2" spans="1:17" ht="36" customHeight="1">
      <c r="A2" s="46"/>
      <c r="B2" s="15"/>
      <c r="C2" s="18"/>
      <c r="D2" s="11"/>
      <c r="E2" s="11"/>
      <c r="F2" s="11"/>
      <c r="G2" s="16"/>
      <c r="H2" s="11"/>
      <c r="I2" s="11"/>
      <c r="J2" s="11"/>
      <c r="K2" s="11"/>
      <c r="L2" s="11"/>
      <c r="N2" s="9"/>
    </row>
    <row r="3" spans="1:17" s="50" customFormat="1" ht="38.4" customHeight="1">
      <c r="A3" s="52" t="s">
        <v>9</v>
      </c>
      <c r="B3" s="48"/>
      <c r="C3" s="49"/>
      <c r="D3" s="158" t="s">
        <v>11</v>
      </c>
      <c r="E3" s="158"/>
      <c r="F3" s="158"/>
      <c r="G3" s="158"/>
      <c r="H3" s="158"/>
      <c r="I3" s="158"/>
      <c r="J3" s="158"/>
      <c r="K3" s="158"/>
      <c r="N3" s="51"/>
      <c r="O3" s="51"/>
      <c r="Q3" s="60" t="s">
        <v>42</v>
      </c>
    </row>
    <row r="4" spans="1:17" s="50" customFormat="1" ht="21" customHeight="1">
      <c r="A4" s="56"/>
      <c r="B4" s="57"/>
      <c r="C4" s="58"/>
      <c r="D4" s="59"/>
      <c r="E4" s="59"/>
      <c r="F4" s="59"/>
      <c r="G4" s="59"/>
      <c r="H4" s="59"/>
      <c r="I4" s="59"/>
      <c r="J4" s="59"/>
      <c r="K4" s="59"/>
      <c r="N4" s="51"/>
      <c r="O4" s="51"/>
      <c r="Q4" s="61"/>
    </row>
    <row r="5" spans="1:17" s="50" customFormat="1" ht="42" customHeight="1">
      <c r="A5" s="52" t="s">
        <v>36</v>
      </c>
      <c r="B5" s="48"/>
      <c r="C5" s="49"/>
      <c r="D5" s="162" t="s">
        <v>43</v>
      </c>
      <c r="E5" s="162"/>
      <c r="F5" s="162" t="s">
        <v>38</v>
      </c>
      <c r="G5" s="162"/>
      <c r="H5" s="162"/>
      <c r="I5" s="55" t="s">
        <v>40</v>
      </c>
      <c r="J5" s="162" t="s">
        <v>39</v>
      </c>
      <c r="K5" s="162"/>
      <c r="N5" s="51"/>
      <c r="O5" s="51"/>
      <c r="Q5" s="60" t="s">
        <v>41</v>
      </c>
    </row>
    <row r="6" spans="1:17" ht="52.8" customHeight="1">
      <c r="A6" s="15"/>
      <c r="B6" s="15"/>
      <c r="C6" s="18"/>
      <c r="D6" s="11"/>
      <c r="E6" s="11"/>
      <c r="F6" s="11"/>
      <c r="G6" s="11"/>
      <c r="H6" s="11"/>
      <c r="I6" s="11"/>
      <c r="J6" s="11"/>
      <c r="K6" s="11"/>
      <c r="L6" s="11"/>
      <c r="N6" s="1"/>
    </row>
    <row r="7" spans="1:17" ht="15" customHeight="1">
      <c r="A7" s="2"/>
      <c r="B7" s="2"/>
      <c r="C7" s="1"/>
      <c r="D7" s="159" t="s">
        <v>1</v>
      </c>
      <c r="E7" s="159" t="s">
        <v>2</v>
      </c>
      <c r="F7" s="159" t="s">
        <v>3</v>
      </c>
      <c r="G7" s="159" t="s">
        <v>4</v>
      </c>
      <c r="H7" s="159" t="s">
        <v>5</v>
      </c>
      <c r="I7" s="159" t="s">
        <v>6</v>
      </c>
      <c r="J7" s="159" t="s">
        <v>0</v>
      </c>
      <c r="K7" s="160" t="s">
        <v>7</v>
      </c>
      <c r="L7" s="146" t="s">
        <v>32</v>
      </c>
      <c r="M7" s="148" t="s">
        <v>8</v>
      </c>
      <c r="N7" s="149"/>
    </row>
    <row r="8" spans="1:17" ht="44.4" customHeight="1">
      <c r="A8" s="3"/>
      <c r="B8" s="3"/>
      <c r="C8" s="19"/>
      <c r="D8" s="159"/>
      <c r="E8" s="159"/>
      <c r="F8" s="159"/>
      <c r="G8" s="159"/>
      <c r="H8" s="159"/>
      <c r="I8" s="159"/>
      <c r="J8" s="159"/>
      <c r="K8" s="161"/>
      <c r="L8" s="147"/>
      <c r="M8" s="150"/>
      <c r="N8" s="151"/>
    </row>
    <row r="9" spans="1:17" ht="30" customHeight="1">
      <c r="A9" s="152"/>
      <c r="B9" s="153"/>
      <c r="C9" s="154"/>
      <c r="D9" s="4">
        <v>45292</v>
      </c>
      <c r="E9" s="4">
        <v>45293</v>
      </c>
      <c r="F9" s="4">
        <v>45294</v>
      </c>
      <c r="G9" s="5">
        <v>45295</v>
      </c>
      <c r="H9" s="5">
        <v>45296</v>
      </c>
      <c r="I9" s="6">
        <v>45297</v>
      </c>
      <c r="J9" s="4">
        <v>45298</v>
      </c>
      <c r="K9" s="42"/>
      <c r="L9" s="32"/>
      <c r="M9" s="138"/>
      <c r="N9" s="139"/>
    </row>
    <row r="10" spans="1:17" ht="34.950000000000003" customHeight="1">
      <c r="A10" s="155" t="s">
        <v>18</v>
      </c>
      <c r="B10" s="156"/>
      <c r="C10" s="157"/>
      <c r="D10" s="10" t="s">
        <v>15</v>
      </c>
      <c r="E10" s="10"/>
      <c r="F10" s="10" t="s">
        <v>14</v>
      </c>
      <c r="G10" s="10" t="s">
        <v>15</v>
      </c>
      <c r="H10" s="10"/>
      <c r="I10" s="10"/>
      <c r="J10" s="10"/>
      <c r="K10" s="43"/>
      <c r="L10" s="2"/>
      <c r="M10" s="133"/>
      <c r="N10" s="134"/>
      <c r="Q10" s="33"/>
    </row>
    <row r="11" spans="1:17" ht="34.950000000000003" customHeight="1">
      <c r="A11" s="98" t="s">
        <v>10</v>
      </c>
      <c r="B11" s="101" t="s">
        <v>49</v>
      </c>
      <c r="C11" s="102"/>
      <c r="D11" s="70">
        <v>10</v>
      </c>
      <c r="E11" s="70">
        <v>10</v>
      </c>
      <c r="F11" s="70">
        <v>10</v>
      </c>
      <c r="G11" s="70">
        <v>20</v>
      </c>
      <c r="H11" s="70"/>
      <c r="I11" s="70"/>
      <c r="J11" s="70"/>
      <c r="K11" s="14">
        <f>SUM(D11:J11)</f>
        <v>50</v>
      </c>
      <c r="L11" s="68"/>
      <c r="M11" s="103"/>
      <c r="N11" s="104"/>
    </row>
    <row r="12" spans="1:17" ht="34.950000000000003" customHeight="1">
      <c r="A12" s="99"/>
      <c r="B12" s="105" t="s">
        <v>48</v>
      </c>
      <c r="C12" s="106"/>
      <c r="D12" s="69">
        <v>2</v>
      </c>
      <c r="E12" s="69">
        <v>1</v>
      </c>
      <c r="F12" s="69">
        <v>0</v>
      </c>
      <c r="G12" s="69">
        <v>3</v>
      </c>
      <c r="H12" s="69"/>
      <c r="I12" s="69"/>
      <c r="J12" s="69"/>
      <c r="K12" s="71">
        <f>SUM(D12:J12)</f>
        <v>6</v>
      </c>
      <c r="L12" s="72"/>
      <c r="M12" s="107"/>
      <c r="N12" s="108"/>
    </row>
    <row r="13" spans="1:17" ht="34.950000000000003" customHeight="1">
      <c r="A13" s="100"/>
      <c r="B13" s="109" t="s">
        <v>46</v>
      </c>
      <c r="C13" s="110"/>
      <c r="D13" s="77">
        <f>D11+D12</f>
        <v>12</v>
      </c>
      <c r="E13" s="77">
        <f t="shared" ref="E13:I13" si="0">E11+E12</f>
        <v>11</v>
      </c>
      <c r="F13" s="77">
        <f t="shared" si="0"/>
        <v>10</v>
      </c>
      <c r="G13" s="77">
        <f t="shared" si="0"/>
        <v>23</v>
      </c>
      <c r="H13" s="77">
        <f t="shared" si="0"/>
        <v>0</v>
      </c>
      <c r="I13" s="77">
        <f t="shared" si="0"/>
        <v>0</v>
      </c>
      <c r="J13" s="77">
        <f>J11+J12</f>
        <v>0</v>
      </c>
      <c r="K13" s="74">
        <f>SUM(D13:J13)</f>
        <v>56</v>
      </c>
      <c r="L13" s="75" t="str">
        <f>IF(AND(K13&gt;=100,COUNTIF(D10:J10,"○")&gt;0),K13,"0回")</f>
        <v>0回</v>
      </c>
      <c r="M13" s="111"/>
      <c r="N13" s="112"/>
    </row>
    <row r="14" spans="1:17" ht="27.6" customHeight="1">
      <c r="A14" s="143" t="s">
        <v>35</v>
      </c>
      <c r="B14" s="116" t="s">
        <v>25</v>
      </c>
      <c r="C14" s="29" t="s">
        <v>16</v>
      </c>
      <c r="D14" s="13" t="s">
        <v>12</v>
      </c>
      <c r="E14" s="13" t="s">
        <v>13</v>
      </c>
      <c r="F14" s="13" t="s">
        <v>13</v>
      </c>
      <c r="G14" s="13">
        <v>0.375</v>
      </c>
      <c r="H14" s="13" t="s">
        <v>13</v>
      </c>
      <c r="I14" s="13" t="s">
        <v>13</v>
      </c>
      <c r="J14" s="13" t="s">
        <v>13</v>
      </c>
      <c r="K14" s="118"/>
      <c r="L14" s="120"/>
      <c r="M14" s="122"/>
      <c r="N14" s="123"/>
    </row>
    <row r="15" spans="1:17" ht="28.05" customHeight="1">
      <c r="A15" s="144"/>
      <c r="B15" s="117"/>
      <c r="C15" s="30" t="s">
        <v>17</v>
      </c>
      <c r="D15" s="26" t="s">
        <v>12</v>
      </c>
      <c r="E15" s="26" t="s">
        <v>13</v>
      </c>
      <c r="F15" s="26" t="s">
        <v>13</v>
      </c>
      <c r="G15" s="26">
        <v>0.41666666666666669</v>
      </c>
      <c r="H15" s="26" t="s">
        <v>13</v>
      </c>
      <c r="I15" s="26" t="s">
        <v>13</v>
      </c>
      <c r="J15" s="26" t="s">
        <v>13</v>
      </c>
      <c r="K15" s="119"/>
      <c r="L15" s="121"/>
      <c r="M15" s="124"/>
      <c r="N15" s="125"/>
    </row>
    <row r="16" spans="1:17" ht="28.05" customHeight="1">
      <c r="A16" s="144"/>
      <c r="B16" s="116" t="s">
        <v>27</v>
      </c>
      <c r="C16" s="31" t="s">
        <v>16</v>
      </c>
      <c r="D16" s="17">
        <v>0.72916666666666663</v>
      </c>
      <c r="E16" s="17" t="s">
        <v>13</v>
      </c>
      <c r="F16" s="17" t="s">
        <v>13</v>
      </c>
      <c r="G16" s="17" t="s">
        <v>13</v>
      </c>
      <c r="H16" s="17" t="s">
        <v>13</v>
      </c>
      <c r="I16" s="17" t="s">
        <v>13</v>
      </c>
      <c r="J16" s="17" t="s">
        <v>13</v>
      </c>
      <c r="K16" s="118"/>
      <c r="L16" s="120"/>
      <c r="M16" s="122"/>
      <c r="N16" s="123"/>
    </row>
    <row r="17" spans="1:14" ht="28.05" customHeight="1">
      <c r="A17" s="145"/>
      <c r="B17" s="126"/>
      <c r="C17" s="30" t="s">
        <v>17</v>
      </c>
      <c r="D17" s="26">
        <v>0.75</v>
      </c>
      <c r="E17" s="26" t="s">
        <v>13</v>
      </c>
      <c r="F17" s="26" t="s">
        <v>13</v>
      </c>
      <c r="G17" s="26" t="s">
        <v>13</v>
      </c>
      <c r="H17" s="26" t="s">
        <v>13</v>
      </c>
      <c r="I17" s="26" t="s">
        <v>13</v>
      </c>
      <c r="J17" s="26" t="s">
        <v>13</v>
      </c>
      <c r="K17" s="119"/>
      <c r="L17" s="121"/>
      <c r="M17" s="124"/>
      <c r="N17" s="125"/>
    </row>
    <row r="18" spans="1:14" ht="30" customHeight="1">
      <c r="A18" s="140"/>
      <c r="B18" s="141"/>
      <c r="C18" s="142"/>
      <c r="D18" s="4">
        <f>J9+1</f>
        <v>45299</v>
      </c>
      <c r="E18" s="5">
        <f>D18+1</f>
        <v>45300</v>
      </c>
      <c r="F18" s="5">
        <f t="shared" ref="F18" si="1">E18+1</f>
        <v>45301</v>
      </c>
      <c r="G18" s="5">
        <f>F18+1</f>
        <v>45302</v>
      </c>
      <c r="H18" s="5">
        <f>G18+1</f>
        <v>45303</v>
      </c>
      <c r="I18" s="6">
        <f>H18+1</f>
        <v>45304</v>
      </c>
      <c r="J18" s="4">
        <f>I18+1</f>
        <v>45305</v>
      </c>
      <c r="K18" s="42"/>
      <c r="L18" s="32"/>
      <c r="M18" s="138"/>
      <c r="N18" s="139"/>
    </row>
    <row r="19" spans="1:14" ht="34.950000000000003" customHeight="1">
      <c r="A19" s="130" t="s">
        <v>18</v>
      </c>
      <c r="B19" s="131"/>
      <c r="C19" s="132"/>
      <c r="D19" s="10"/>
      <c r="E19" s="10" t="s">
        <v>15</v>
      </c>
      <c r="F19" s="10" t="s">
        <v>15</v>
      </c>
      <c r="G19" s="10"/>
      <c r="H19" s="10"/>
      <c r="I19" s="10" t="s">
        <v>15</v>
      </c>
      <c r="J19" s="10"/>
      <c r="K19" s="44"/>
      <c r="L19" s="2"/>
      <c r="M19" s="133"/>
      <c r="N19" s="134"/>
    </row>
    <row r="20" spans="1:14" ht="34.950000000000003" customHeight="1">
      <c r="A20" s="98" t="s">
        <v>10</v>
      </c>
      <c r="B20" s="101" t="s">
        <v>49</v>
      </c>
      <c r="C20" s="102"/>
      <c r="D20" s="70"/>
      <c r="E20" s="70">
        <v>8</v>
      </c>
      <c r="F20" s="70">
        <v>9</v>
      </c>
      <c r="G20" s="70">
        <v>18</v>
      </c>
      <c r="H20" s="70">
        <v>20</v>
      </c>
      <c r="I20" s="70">
        <v>38</v>
      </c>
      <c r="J20" s="70"/>
      <c r="K20" s="14">
        <f>SUM(D20:J20)</f>
        <v>93</v>
      </c>
      <c r="L20" s="68"/>
      <c r="M20" s="103"/>
      <c r="N20" s="104"/>
    </row>
    <row r="21" spans="1:14" ht="34.950000000000003" customHeight="1">
      <c r="A21" s="99"/>
      <c r="B21" s="105" t="s">
        <v>48</v>
      </c>
      <c r="C21" s="106"/>
      <c r="D21" s="69"/>
      <c r="E21" s="69">
        <v>2</v>
      </c>
      <c r="F21" s="69">
        <v>1</v>
      </c>
      <c r="G21" s="69">
        <v>2</v>
      </c>
      <c r="H21" s="69">
        <v>0</v>
      </c>
      <c r="I21" s="69">
        <v>2</v>
      </c>
      <c r="J21" s="69"/>
      <c r="K21" s="71">
        <f>SUM(D21:J21)</f>
        <v>7</v>
      </c>
      <c r="L21" s="72"/>
      <c r="M21" s="107"/>
      <c r="N21" s="108"/>
    </row>
    <row r="22" spans="1:14" ht="34.950000000000003" customHeight="1">
      <c r="A22" s="100"/>
      <c r="B22" s="109" t="s">
        <v>46</v>
      </c>
      <c r="C22" s="110"/>
      <c r="D22" s="77">
        <f>D20+D21</f>
        <v>0</v>
      </c>
      <c r="E22" s="77">
        <f t="shared" ref="E22:I22" si="2">E20+E21</f>
        <v>10</v>
      </c>
      <c r="F22" s="77">
        <f t="shared" si="2"/>
        <v>10</v>
      </c>
      <c r="G22" s="77">
        <f t="shared" si="2"/>
        <v>20</v>
      </c>
      <c r="H22" s="77">
        <f t="shared" si="2"/>
        <v>20</v>
      </c>
      <c r="I22" s="77">
        <f t="shared" si="2"/>
        <v>40</v>
      </c>
      <c r="J22" s="77">
        <f>J20+J21</f>
        <v>0</v>
      </c>
      <c r="K22" s="74">
        <f>SUM(D22:J22)</f>
        <v>100</v>
      </c>
      <c r="L22" s="75">
        <f>IF(AND(K22&gt;=100,COUNTIF(D19:J19,"○")&gt;0),K22,"0回")</f>
        <v>100</v>
      </c>
      <c r="M22" s="111"/>
      <c r="N22" s="112"/>
    </row>
    <row r="23" spans="1:14" ht="28.05" customHeight="1">
      <c r="A23" s="113" t="s">
        <v>35</v>
      </c>
      <c r="B23" s="116" t="s">
        <v>24</v>
      </c>
      <c r="C23" s="29" t="s">
        <v>16</v>
      </c>
      <c r="D23" s="13" t="s">
        <v>13</v>
      </c>
      <c r="E23" s="13">
        <v>0.33333333333333331</v>
      </c>
      <c r="F23" s="13">
        <v>0.45833333333333331</v>
      </c>
      <c r="G23" s="13" t="s">
        <v>13</v>
      </c>
      <c r="H23" s="13" t="s">
        <v>13</v>
      </c>
      <c r="I23" s="13">
        <v>0.45833333333333331</v>
      </c>
      <c r="J23" s="13" t="s">
        <v>13</v>
      </c>
      <c r="K23" s="118"/>
      <c r="L23" s="118"/>
      <c r="M23" s="122"/>
      <c r="N23" s="123"/>
    </row>
    <row r="24" spans="1:14" ht="28.05" customHeight="1">
      <c r="A24" s="114"/>
      <c r="B24" s="126"/>
      <c r="C24" s="30" t="s">
        <v>17</v>
      </c>
      <c r="D24" s="26" t="s">
        <v>13</v>
      </c>
      <c r="E24" s="26">
        <v>0.35416666666666669</v>
      </c>
      <c r="F24" s="26">
        <v>0.47916666666666669</v>
      </c>
      <c r="G24" s="26" t="s">
        <v>13</v>
      </c>
      <c r="H24" s="26" t="s">
        <v>13</v>
      </c>
      <c r="I24" s="26">
        <v>0.5</v>
      </c>
      <c r="J24" s="26" t="s">
        <v>13</v>
      </c>
      <c r="K24" s="119"/>
      <c r="L24" s="119"/>
      <c r="M24" s="124"/>
      <c r="N24" s="125"/>
    </row>
    <row r="25" spans="1:14" ht="28.05" customHeight="1">
      <c r="A25" s="114"/>
      <c r="B25" s="116" t="s">
        <v>26</v>
      </c>
      <c r="C25" s="31" t="s">
        <v>16</v>
      </c>
      <c r="D25" s="13" t="s">
        <v>13</v>
      </c>
      <c r="E25" s="13" t="s">
        <v>13</v>
      </c>
      <c r="F25" s="13" t="s">
        <v>13</v>
      </c>
      <c r="G25" s="13" t="s">
        <v>13</v>
      </c>
      <c r="H25" s="13" t="s">
        <v>13</v>
      </c>
      <c r="I25" s="13">
        <v>0.54166666666666663</v>
      </c>
      <c r="J25" s="13" t="s">
        <v>13</v>
      </c>
      <c r="K25" s="118"/>
      <c r="L25" s="120"/>
      <c r="M25" s="122"/>
      <c r="N25" s="123"/>
    </row>
    <row r="26" spans="1:14" ht="28.05" customHeight="1">
      <c r="A26" s="115"/>
      <c r="B26" s="126"/>
      <c r="C26" s="30" t="s">
        <v>17</v>
      </c>
      <c r="D26" s="26" t="s">
        <v>13</v>
      </c>
      <c r="E26" s="26" t="s">
        <v>13</v>
      </c>
      <c r="F26" s="26" t="s">
        <v>13</v>
      </c>
      <c r="G26" s="26" t="s">
        <v>13</v>
      </c>
      <c r="H26" s="26" t="s">
        <v>13</v>
      </c>
      <c r="I26" s="26">
        <v>0.58333333333333337</v>
      </c>
      <c r="J26" s="26" t="s">
        <v>13</v>
      </c>
      <c r="K26" s="119"/>
      <c r="L26" s="121"/>
      <c r="M26" s="124"/>
      <c r="N26" s="125"/>
    </row>
    <row r="27" spans="1:14" ht="30" customHeight="1">
      <c r="A27" s="135"/>
      <c r="B27" s="136"/>
      <c r="C27" s="137"/>
      <c r="D27" s="5">
        <f>J18+1</f>
        <v>45306</v>
      </c>
      <c r="E27" s="5">
        <f>D27+1</f>
        <v>45307</v>
      </c>
      <c r="F27" s="5">
        <f t="shared" ref="F27:I27" si="3">E27+1</f>
        <v>45308</v>
      </c>
      <c r="G27" s="5">
        <f t="shared" si="3"/>
        <v>45309</v>
      </c>
      <c r="H27" s="5">
        <f t="shared" si="3"/>
        <v>45310</v>
      </c>
      <c r="I27" s="6">
        <f t="shared" si="3"/>
        <v>45311</v>
      </c>
      <c r="J27" s="4">
        <f>I27+1</f>
        <v>45312</v>
      </c>
      <c r="K27" s="42"/>
      <c r="L27" s="32"/>
      <c r="M27" s="138"/>
      <c r="N27" s="139"/>
    </row>
    <row r="28" spans="1:14" ht="34.950000000000003" customHeight="1">
      <c r="A28" s="130" t="s">
        <v>18</v>
      </c>
      <c r="B28" s="131"/>
      <c r="C28" s="132"/>
      <c r="D28" s="10" t="s">
        <v>14</v>
      </c>
      <c r="E28" s="10"/>
      <c r="F28" s="10"/>
      <c r="G28" s="10"/>
      <c r="H28" s="10"/>
      <c r="I28" s="10"/>
      <c r="J28" s="10"/>
      <c r="K28" s="44"/>
      <c r="L28" s="2"/>
      <c r="M28" s="133"/>
      <c r="N28" s="134"/>
    </row>
    <row r="29" spans="1:14" ht="34.950000000000003" customHeight="1">
      <c r="A29" s="98" t="s">
        <v>10</v>
      </c>
      <c r="B29" s="101" t="s">
        <v>49</v>
      </c>
      <c r="C29" s="102"/>
      <c r="D29" s="70"/>
      <c r="E29" s="70">
        <v>30</v>
      </c>
      <c r="F29" s="70"/>
      <c r="G29" s="70">
        <v>23</v>
      </c>
      <c r="H29" s="70">
        <v>35</v>
      </c>
      <c r="I29" s="70"/>
      <c r="J29" s="70"/>
      <c r="K29" s="14">
        <f>SUM(D29:J29)</f>
        <v>88</v>
      </c>
      <c r="L29" s="68"/>
      <c r="M29" s="103"/>
      <c r="N29" s="104"/>
    </row>
    <row r="30" spans="1:14" ht="34.950000000000003" customHeight="1">
      <c r="A30" s="99"/>
      <c r="B30" s="105" t="s">
        <v>48</v>
      </c>
      <c r="C30" s="106"/>
      <c r="D30" s="69"/>
      <c r="E30" s="69">
        <v>10</v>
      </c>
      <c r="F30" s="69"/>
      <c r="G30" s="69">
        <v>2</v>
      </c>
      <c r="H30" s="69">
        <v>5</v>
      </c>
      <c r="I30" s="69"/>
      <c r="J30" s="69"/>
      <c r="K30" s="71">
        <f>SUM(D30:J30)</f>
        <v>17</v>
      </c>
      <c r="L30" s="72"/>
      <c r="M30" s="107"/>
      <c r="N30" s="108"/>
    </row>
    <row r="31" spans="1:14" ht="34.950000000000003" customHeight="1">
      <c r="A31" s="100"/>
      <c r="B31" s="109" t="s">
        <v>46</v>
      </c>
      <c r="C31" s="110"/>
      <c r="D31" s="77">
        <f>D29+D30</f>
        <v>0</v>
      </c>
      <c r="E31" s="77">
        <f t="shared" ref="E31:I31" si="4">E29+E30</f>
        <v>40</v>
      </c>
      <c r="F31" s="77">
        <f t="shared" si="4"/>
        <v>0</v>
      </c>
      <c r="G31" s="77">
        <f t="shared" si="4"/>
        <v>25</v>
      </c>
      <c r="H31" s="77">
        <f t="shared" si="4"/>
        <v>40</v>
      </c>
      <c r="I31" s="77">
        <f t="shared" si="4"/>
        <v>0</v>
      </c>
      <c r="J31" s="77">
        <f>J29+J30</f>
        <v>0</v>
      </c>
      <c r="K31" s="74">
        <f>SUM(D31:J31)</f>
        <v>105</v>
      </c>
      <c r="L31" s="75" t="str">
        <f>IF(AND(K31&gt;=100,COUNTIF(D28:J28,"○")&gt;0),K31,"0回")</f>
        <v>0回</v>
      </c>
      <c r="M31" s="111"/>
      <c r="N31" s="112"/>
    </row>
    <row r="32" spans="1:14" ht="28.05" customHeight="1">
      <c r="A32" s="113" t="s">
        <v>35</v>
      </c>
      <c r="B32" s="116" t="s">
        <v>24</v>
      </c>
      <c r="C32" s="29" t="s">
        <v>16</v>
      </c>
      <c r="D32" s="13" t="s">
        <v>13</v>
      </c>
      <c r="E32" s="13" t="s">
        <v>13</v>
      </c>
      <c r="F32" s="13" t="s">
        <v>13</v>
      </c>
      <c r="G32" s="13" t="s">
        <v>13</v>
      </c>
      <c r="H32" s="13" t="s">
        <v>13</v>
      </c>
      <c r="I32" s="13" t="s">
        <v>13</v>
      </c>
      <c r="J32" s="13" t="s">
        <v>13</v>
      </c>
      <c r="K32" s="118"/>
      <c r="L32" s="120"/>
      <c r="M32" s="122"/>
      <c r="N32" s="123"/>
    </row>
    <row r="33" spans="1:14" ht="28.05" customHeight="1">
      <c r="A33" s="114"/>
      <c r="B33" s="117"/>
      <c r="C33" s="30" t="s">
        <v>17</v>
      </c>
      <c r="D33" s="26" t="s">
        <v>13</v>
      </c>
      <c r="E33" s="26" t="s">
        <v>13</v>
      </c>
      <c r="F33" s="26" t="s">
        <v>13</v>
      </c>
      <c r="G33" s="26" t="s">
        <v>13</v>
      </c>
      <c r="H33" s="26" t="s">
        <v>13</v>
      </c>
      <c r="I33" s="26" t="s">
        <v>13</v>
      </c>
      <c r="J33" s="26" t="s">
        <v>13</v>
      </c>
      <c r="K33" s="119"/>
      <c r="L33" s="121"/>
      <c r="M33" s="124"/>
      <c r="N33" s="125"/>
    </row>
    <row r="34" spans="1:14" ht="28.05" customHeight="1">
      <c r="A34" s="114"/>
      <c r="B34" s="116" t="s">
        <v>26</v>
      </c>
      <c r="C34" s="31" t="s">
        <v>16</v>
      </c>
      <c r="D34" s="13" t="s">
        <v>13</v>
      </c>
      <c r="E34" s="13" t="s">
        <v>13</v>
      </c>
      <c r="F34" s="13" t="s">
        <v>13</v>
      </c>
      <c r="G34" s="13" t="s">
        <v>13</v>
      </c>
      <c r="H34" s="13" t="s">
        <v>13</v>
      </c>
      <c r="I34" s="13" t="s">
        <v>13</v>
      </c>
      <c r="J34" s="13" t="s">
        <v>13</v>
      </c>
      <c r="K34" s="118"/>
      <c r="L34" s="120"/>
      <c r="M34" s="122"/>
      <c r="N34" s="123"/>
    </row>
    <row r="35" spans="1:14" ht="28.05" customHeight="1">
      <c r="A35" s="115"/>
      <c r="B35" s="126"/>
      <c r="C35" s="30" t="s">
        <v>17</v>
      </c>
      <c r="D35" s="26" t="s">
        <v>13</v>
      </c>
      <c r="E35" s="26" t="s">
        <v>13</v>
      </c>
      <c r="F35" s="26" t="s">
        <v>13</v>
      </c>
      <c r="G35" s="26" t="s">
        <v>13</v>
      </c>
      <c r="H35" s="26" t="s">
        <v>13</v>
      </c>
      <c r="I35" s="26" t="s">
        <v>13</v>
      </c>
      <c r="J35" s="26" t="s">
        <v>13</v>
      </c>
      <c r="K35" s="119"/>
      <c r="L35" s="121"/>
      <c r="M35" s="124"/>
      <c r="N35" s="125"/>
    </row>
    <row r="36" spans="1:14" ht="30" customHeight="1">
      <c r="A36" s="135"/>
      <c r="B36" s="136"/>
      <c r="C36" s="137"/>
      <c r="D36" s="5">
        <f>J27+1</f>
        <v>45313</v>
      </c>
      <c r="E36" s="5">
        <f>D36+1</f>
        <v>45314</v>
      </c>
      <c r="F36" s="5">
        <f t="shared" ref="F36:I36" si="5">E36+1</f>
        <v>45315</v>
      </c>
      <c r="G36" s="5">
        <f t="shared" si="5"/>
        <v>45316</v>
      </c>
      <c r="H36" s="5">
        <f t="shared" si="5"/>
        <v>45317</v>
      </c>
      <c r="I36" s="6">
        <f t="shared" si="5"/>
        <v>45318</v>
      </c>
      <c r="J36" s="4">
        <f>I36+1</f>
        <v>45319</v>
      </c>
      <c r="K36" s="42"/>
      <c r="L36" s="32"/>
      <c r="M36" s="138"/>
      <c r="N36" s="139"/>
    </row>
    <row r="37" spans="1:14" ht="34.950000000000003" customHeight="1">
      <c r="A37" s="130" t="s">
        <v>18</v>
      </c>
      <c r="B37" s="131"/>
      <c r="C37" s="132"/>
      <c r="D37" s="10"/>
      <c r="E37" s="10"/>
      <c r="F37" s="10"/>
      <c r="G37" s="10"/>
      <c r="H37" s="10"/>
      <c r="I37" s="10" t="s">
        <v>15</v>
      </c>
      <c r="J37" s="10" t="s">
        <v>15</v>
      </c>
      <c r="K37" s="44"/>
      <c r="L37" s="2"/>
      <c r="M37" s="133"/>
      <c r="N37" s="134"/>
    </row>
    <row r="38" spans="1:14" ht="34.950000000000003" customHeight="1">
      <c r="A38" s="98" t="s">
        <v>10</v>
      </c>
      <c r="B38" s="101" t="s">
        <v>49</v>
      </c>
      <c r="C38" s="102"/>
      <c r="D38" s="70">
        <v>10</v>
      </c>
      <c r="E38" s="70"/>
      <c r="F38" s="70"/>
      <c r="G38" s="70">
        <v>14</v>
      </c>
      <c r="H38" s="70">
        <v>19</v>
      </c>
      <c r="I38" s="70">
        <v>20</v>
      </c>
      <c r="J38" s="70">
        <v>20</v>
      </c>
      <c r="K38" s="14">
        <f>SUM(D38:J38)</f>
        <v>83</v>
      </c>
      <c r="L38" s="68"/>
      <c r="M38" s="103"/>
      <c r="N38" s="104"/>
    </row>
    <row r="39" spans="1:14" ht="34.950000000000003" customHeight="1">
      <c r="A39" s="99"/>
      <c r="B39" s="105" t="s">
        <v>48</v>
      </c>
      <c r="C39" s="106"/>
      <c r="D39" s="69">
        <v>0</v>
      </c>
      <c r="E39" s="69"/>
      <c r="F39" s="69"/>
      <c r="G39" s="69">
        <v>6</v>
      </c>
      <c r="H39" s="69">
        <v>1</v>
      </c>
      <c r="I39" s="69">
        <v>0</v>
      </c>
      <c r="J39" s="69">
        <v>0</v>
      </c>
      <c r="K39" s="71">
        <f>SUM(D39:J39)</f>
        <v>7</v>
      </c>
      <c r="L39" s="72"/>
      <c r="M39" s="107"/>
      <c r="N39" s="108"/>
    </row>
    <row r="40" spans="1:14" ht="34.950000000000003" customHeight="1">
      <c r="A40" s="100"/>
      <c r="B40" s="109" t="s">
        <v>46</v>
      </c>
      <c r="C40" s="110"/>
      <c r="D40" s="77">
        <f t="shared" ref="D40:J40" si="6">D38+D39</f>
        <v>10</v>
      </c>
      <c r="E40" s="77">
        <f t="shared" si="6"/>
        <v>0</v>
      </c>
      <c r="F40" s="77">
        <f t="shared" si="6"/>
        <v>0</v>
      </c>
      <c r="G40" s="77">
        <f t="shared" si="6"/>
        <v>20</v>
      </c>
      <c r="H40" s="77">
        <f t="shared" si="6"/>
        <v>20</v>
      </c>
      <c r="I40" s="77">
        <f t="shared" si="6"/>
        <v>20</v>
      </c>
      <c r="J40" s="77">
        <f t="shared" si="6"/>
        <v>20</v>
      </c>
      <c r="K40" s="74">
        <f>SUM(D40:J40)</f>
        <v>90</v>
      </c>
      <c r="L40" s="75" t="str">
        <f>IF(AND(K40&gt;=100,COUNTIF(D37:J37,"○")&gt;0),K40,"0回")</f>
        <v>0回</v>
      </c>
      <c r="M40" s="111"/>
      <c r="N40" s="112"/>
    </row>
    <row r="41" spans="1:14" ht="28.05" customHeight="1">
      <c r="A41" s="113" t="s">
        <v>35</v>
      </c>
      <c r="B41" s="116" t="s">
        <v>24</v>
      </c>
      <c r="C41" s="29" t="s">
        <v>16</v>
      </c>
      <c r="D41" s="13" t="s">
        <v>13</v>
      </c>
      <c r="E41" s="13" t="s">
        <v>13</v>
      </c>
      <c r="F41" s="13" t="s">
        <v>13</v>
      </c>
      <c r="G41" s="13" t="s">
        <v>13</v>
      </c>
      <c r="H41" s="13" t="s">
        <v>13</v>
      </c>
      <c r="I41" s="13" t="s">
        <v>13</v>
      </c>
      <c r="J41" s="13">
        <v>0.35416666666666669</v>
      </c>
      <c r="K41" s="118"/>
      <c r="L41" s="120"/>
      <c r="M41" s="122"/>
      <c r="N41" s="123"/>
    </row>
    <row r="42" spans="1:14" ht="28.05" customHeight="1">
      <c r="A42" s="114"/>
      <c r="B42" s="117"/>
      <c r="C42" s="30" t="s">
        <v>17</v>
      </c>
      <c r="D42" s="26" t="s">
        <v>13</v>
      </c>
      <c r="E42" s="26" t="s">
        <v>13</v>
      </c>
      <c r="F42" s="26" t="s">
        <v>13</v>
      </c>
      <c r="G42" s="26" t="s">
        <v>13</v>
      </c>
      <c r="H42" s="26" t="s">
        <v>13</v>
      </c>
      <c r="I42" s="26" t="s">
        <v>13</v>
      </c>
      <c r="J42" s="26">
        <v>0.45833333333333331</v>
      </c>
      <c r="K42" s="119"/>
      <c r="L42" s="121"/>
      <c r="M42" s="124"/>
      <c r="N42" s="125"/>
    </row>
    <row r="43" spans="1:14" ht="28.05" customHeight="1">
      <c r="A43" s="114"/>
      <c r="B43" s="116" t="s">
        <v>26</v>
      </c>
      <c r="C43" s="31" t="s">
        <v>16</v>
      </c>
      <c r="D43" s="13" t="s">
        <v>13</v>
      </c>
      <c r="E43" s="13" t="s">
        <v>13</v>
      </c>
      <c r="F43" s="13" t="s">
        <v>13</v>
      </c>
      <c r="G43" s="13" t="s">
        <v>13</v>
      </c>
      <c r="H43" s="13" t="s">
        <v>13</v>
      </c>
      <c r="I43" s="13" t="s">
        <v>13</v>
      </c>
      <c r="J43" s="13" t="s">
        <v>13</v>
      </c>
      <c r="K43" s="118"/>
      <c r="L43" s="120"/>
      <c r="M43" s="122"/>
      <c r="N43" s="123"/>
    </row>
    <row r="44" spans="1:14" ht="28.05" customHeight="1">
      <c r="A44" s="115"/>
      <c r="B44" s="126"/>
      <c r="C44" s="30" t="s">
        <v>17</v>
      </c>
      <c r="D44" s="26" t="s">
        <v>13</v>
      </c>
      <c r="E44" s="26" t="s">
        <v>13</v>
      </c>
      <c r="F44" s="26" t="s">
        <v>13</v>
      </c>
      <c r="G44" s="26" t="s">
        <v>13</v>
      </c>
      <c r="H44" s="26" t="s">
        <v>13</v>
      </c>
      <c r="I44" s="26" t="s">
        <v>13</v>
      </c>
      <c r="J44" s="26" t="s">
        <v>13</v>
      </c>
      <c r="K44" s="119"/>
      <c r="L44" s="121"/>
      <c r="M44" s="124"/>
      <c r="N44" s="125"/>
    </row>
    <row r="45" spans="1:14" ht="30" customHeight="1">
      <c r="A45" s="135"/>
      <c r="B45" s="136"/>
      <c r="C45" s="137"/>
      <c r="D45" s="5">
        <f>J36+1</f>
        <v>45320</v>
      </c>
      <c r="E45" s="5">
        <f>D45+1</f>
        <v>45321</v>
      </c>
      <c r="F45" s="5">
        <f t="shared" ref="F45:I45" si="7">E45+1</f>
        <v>45322</v>
      </c>
      <c r="G45" s="5">
        <f t="shared" si="7"/>
        <v>45323</v>
      </c>
      <c r="H45" s="5">
        <f t="shared" si="7"/>
        <v>45324</v>
      </c>
      <c r="I45" s="6">
        <f t="shared" si="7"/>
        <v>45325</v>
      </c>
      <c r="J45" s="4">
        <f>I45+1</f>
        <v>45326</v>
      </c>
      <c r="K45" s="42"/>
      <c r="L45" s="32"/>
      <c r="M45" s="138"/>
      <c r="N45" s="139"/>
    </row>
    <row r="46" spans="1:14" ht="34.950000000000003" customHeight="1">
      <c r="A46" s="130" t="s">
        <v>18</v>
      </c>
      <c r="B46" s="131"/>
      <c r="C46" s="132"/>
      <c r="D46" s="10"/>
      <c r="E46" s="10" t="s">
        <v>15</v>
      </c>
      <c r="F46" s="10"/>
      <c r="G46" s="10"/>
      <c r="H46" s="10"/>
      <c r="I46" s="10" t="s">
        <v>15</v>
      </c>
      <c r="J46" s="10"/>
      <c r="K46" s="44"/>
      <c r="L46" s="2"/>
      <c r="M46" s="133"/>
      <c r="N46" s="134"/>
    </row>
    <row r="47" spans="1:14" ht="34.950000000000003" customHeight="1">
      <c r="A47" s="98" t="s">
        <v>10</v>
      </c>
      <c r="B47" s="101" t="s">
        <v>49</v>
      </c>
      <c r="C47" s="102"/>
      <c r="D47" s="70">
        <v>8</v>
      </c>
      <c r="E47" s="70">
        <v>9</v>
      </c>
      <c r="F47" s="70"/>
      <c r="G47" s="70">
        <v>10</v>
      </c>
      <c r="H47" s="70">
        <v>10</v>
      </c>
      <c r="I47" s="70">
        <v>10</v>
      </c>
      <c r="J47" s="70"/>
      <c r="K47" s="14">
        <f>SUM(D47:J47)</f>
        <v>47</v>
      </c>
      <c r="L47" s="68"/>
      <c r="M47" s="103"/>
      <c r="N47" s="104"/>
    </row>
    <row r="48" spans="1:14" ht="34.950000000000003" customHeight="1">
      <c r="A48" s="99"/>
      <c r="B48" s="105" t="s">
        <v>48</v>
      </c>
      <c r="C48" s="106"/>
      <c r="D48" s="69">
        <v>2</v>
      </c>
      <c r="E48" s="69">
        <v>1</v>
      </c>
      <c r="F48" s="69"/>
      <c r="G48" s="69">
        <v>0</v>
      </c>
      <c r="H48" s="69">
        <v>0</v>
      </c>
      <c r="I48" s="69">
        <v>0</v>
      </c>
      <c r="J48" s="69"/>
      <c r="K48" s="71">
        <f>SUM(D48:J48)</f>
        <v>3</v>
      </c>
      <c r="L48" s="72"/>
      <c r="M48" s="107"/>
      <c r="N48" s="108"/>
    </row>
    <row r="49" spans="1:14" ht="34.950000000000003" customHeight="1">
      <c r="A49" s="100"/>
      <c r="B49" s="109" t="s">
        <v>46</v>
      </c>
      <c r="C49" s="110"/>
      <c r="D49" s="77">
        <f>D47+D48</f>
        <v>10</v>
      </c>
      <c r="E49" s="77">
        <f>E47+E48</f>
        <v>10</v>
      </c>
      <c r="F49" s="77">
        <f t="shared" ref="F49:I49" si="8">F47+F48</f>
        <v>0</v>
      </c>
      <c r="G49" s="77">
        <f t="shared" si="8"/>
        <v>10</v>
      </c>
      <c r="H49" s="77">
        <f t="shared" si="8"/>
        <v>10</v>
      </c>
      <c r="I49" s="77">
        <f t="shared" si="8"/>
        <v>10</v>
      </c>
      <c r="J49" s="77">
        <f>J47+J48</f>
        <v>0</v>
      </c>
      <c r="K49" s="74">
        <f>SUM(D49:J49)</f>
        <v>50</v>
      </c>
      <c r="L49" s="75" t="str">
        <f>IF(AND(K49&gt;=100,COUNTIF(D46:J46,"○")&gt;0),K49,"0回")</f>
        <v>0回</v>
      </c>
      <c r="M49" s="111"/>
      <c r="N49" s="112"/>
    </row>
    <row r="50" spans="1:14" ht="28.05" customHeight="1">
      <c r="A50" s="113" t="s">
        <v>35</v>
      </c>
      <c r="B50" s="116" t="s">
        <v>24</v>
      </c>
      <c r="C50" s="29" t="s">
        <v>16</v>
      </c>
      <c r="D50" s="13" t="s">
        <v>13</v>
      </c>
      <c r="E50" s="13">
        <v>0.47916666666666669</v>
      </c>
      <c r="F50" s="13" t="s">
        <v>13</v>
      </c>
      <c r="G50" s="13" t="s">
        <v>13</v>
      </c>
      <c r="H50" s="13" t="s">
        <v>13</v>
      </c>
      <c r="I50" s="13" t="s">
        <v>13</v>
      </c>
      <c r="J50" s="13" t="s">
        <v>13</v>
      </c>
      <c r="K50" s="118"/>
      <c r="L50" s="120"/>
      <c r="M50" s="122"/>
      <c r="N50" s="123"/>
    </row>
    <row r="51" spans="1:14" ht="28.05" customHeight="1">
      <c r="A51" s="114"/>
      <c r="B51" s="117"/>
      <c r="C51" s="30" t="s">
        <v>17</v>
      </c>
      <c r="D51" s="26" t="s">
        <v>13</v>
      </c>
      <c r="E51" s="26">
        <v>0.5</v>
      </c>
      <c r="F51" s="26" t="s">
        <v>13</v>
      </c>
      <c r="G51" s="26" t="s">
        <v>13</v>
      </c>
      <c r="H51" s="26" t="s">
        <v>13</v>
      </c>
      <c r="I51" s="26" t="s">
        <v>13</v>
      </c>
      <c r="J51" s="26" t="s">
        <v>13</v>
      </c>
      <c r="K51" s="119"/>
      <c r="L51" s="121"/>
      <c r="M51" s="124"/>
      <c r="N51" s="125"/>
    </row>
    <row r="52" spans="1:14" ht="28.05" customHeight="1">
      <c r="A52" s="114"/>
      <c r="B52" s="116" t="s">
        <v>26</v>
      </c>
      <c r="C52" s="31" t="s">
        <v>16</v>
      </c>
      <c r="D52" s="13" t="s">
        <v>13</v>
      </c>
      <c r="E52" s="13">
        <v>0.54166666666666663</v>
      </c>
      <c r="F52" s="13" t="s">
        <v>13</v>
      </c>
      <c r="G52" s="13" t="s">
        <v>13</v>
      </c>
      <c r="H52" s="13" t="s">
        <v>13</v>
      </c>
      <c r="I52" s="13" t="s">
        <v>13</v>
      </c>
      <c r="J52" s="13" t="s">
        <v>13</v>
      </c>
      <c r="K52" s="118"/>
      <c r="L52" s="120"/>
      <c r="M52" s="122"/>
      <c r="N52" s="123"/>
    </row>
    <row r="53" spans="1:14" ht="28.05" customHeight="1">
      <c r="A53" s="115"/>
      <c r="B53" s="126"/>
      <c r="C53" s="30" t="s">
        <v>17</v>
      </c>
      <c r="D53" s="26" t="s">
        <v>13</v>
      </c>
      <c r="E53" s="26">
        <v>0.58333333333333337</v>
      </c>
      <c r="F53" s="26" t="s">
        <v>13</v>
      </c>
      <c r="G53" s="26" t="s">
        <v>13</v>
      </c>
      <c r="H53" s="26" t="s">
        <v>13</v>
      </c>
      <c r="I53" s="26" t="s">
        <v>13</v>
      </c>
      <c r="J53" s="26" t="s">
        <v>13</v>
      </c>
      <c r="K53" s="119"/>
      <c r="L53" s="121"/>
      <c r="M53" s="124"/>
      <c r="N53" s="125"/>
    </row>
    <row r="54" spans="1:14" ht="30" customHeight="1">
      <c r="A54" s="135"/>
      <c r="B54" s="136"/>
      <c r="C54" s="137"/>
      <c r="D54" s="5">
        <f>J45+1</f>
        <v>45327</v>
      </c>
      <c r="E54" s="5">
        <f>D54+1</f>
        <v>45328</v>
      </c>
      <c r="F54" s="5">
        <f t="shared" ref="F54:I54" si="9">E54+1</f>
        <v>45329</v>
      </c>
      <c r="G54" s="5">
        <f t="shared" si="9"/>
        <v>45330</v>
      </c>
      <c r="H54" s="5">
        <f t="shared" si="9"/>
        <v>45331</v>
      </c>
      <c r="I54" s="6">
        <f t="shared" si="9"/>
        <v>45332</v>
      </c>
      <c r="J54" s="4">
        <f>I54+1</f>
        <v>45333</v>
      </c>
      <c r="K54" s="42"/>
      <c r="L54" s="32"/>
      <c r="M54" s="138"/>
      <c r="N54" s="139"/>
    </row>
    <row r="55" spans="1:14" ht="34.950000000000003" customHeight="1">
      <c r="A55" s="130" t="s">
        <v>18</v>
      </c>
      <c r="B55" s="131"/>
      <c r="C55" s="132"/>
      <c r="D55" s="10" t="s">
        <v>15</v>
      </c>
      <c r="E55" s="10"/>
      <c r="F55" s="10"/>
      <c r="G55" s="10"/>
      <c r="H55" s="10" t="s">
        <v>15</v>
      </c>
      <c r="I55" s="10"/>
      <c r="J55" s="10"/>
      <c r="K55" s="44"/>
      <c r="L55" s="2"/>
      <c r="M55" s="133"/>
      <c r="N55" s="134"/>
    </row>
    <row r="56" spans="1:14" ht="34.950000000000003" customHeight="1">
      <c r="A56" s="98" t="s">
        <v>10</v>
      </c>
      <c r="B56" s="101" t="s">
        <v>49</v>
      </c>
      <c r="C56" s="102"/>
      <c r="D56" s="70">
        <v>45</v>
      </c>
      <c r="E56" s="70"/>
      <c r="F56" s="70"/>
      <c r="G56" s="70">
        <v>40</v>
      </c>
      <c r="H56" s="70">
        <v>20</v>
      </c>
      <c r="I56" s="70"/>
      <c r="J56" s="70"/>
      <c r="K56" s="14">
        <f>SUM(D56:J56)</f>
        <v>105</v>
      </c>
      <c r="L56" s="68"/>
      <c r="M56" s="103"/>
      <c r="N56" s="104"/>
    </row>
    <row r="57" spans="1:14" ht="34.950000000000003" customHeight="1">
      <c r="A57" s="99"/>
      <c r="B57" s="105" t="s">
        <v>48</v>
      </c>
      <c r="C57" s="106"/>
      <c r="D57" s="69">
        <v>5</v>
      </c>
      <c r="E57" s="69"/>
      <c r="F57" s="69"/>
      <c r="G57" s="69">
        <v>0</v>
      </c>
      <c r="H57" s="69">
        <v>0</v>
      </c>
      <c r="I57" s="69"/>
      <c r="J57" s="69"/>
      <c r="K57" s="71">
        <f>SUM(D57:J57)</f>
        <v>5</v>
      </c>
      <c r="L57" s="72"/>
      <c r="M57" s="107"/>
      <c r="N57" s="108"/>
    </row>
    <row r="58" spans="1:14" ht="34.950000000000003" customHeight="1">
      <c r="A58" s="100"/>
      <c r="B58" s="109" t="s">
        <v>46</v>
      </c>
      <c r="C58" s="110"/>
      <c r="D58" s="77">
        <f>D56+D57</f>
        <v>50</v>
      </c>
      <c r="E58" s="77">
        <f>E56+E57</f>
        <v>0</v>
      </c>
      <c r="F58" s="77">
        <f>F56+F57</f>
        <v>0</v>
      </c>
      <c r="G58" s="77">
        <f>G56+G57</f>
        <v>40</v>
      </c>
      <c r="H58" s="77">
        <f t="shared" ref="H58:I58" si="10">H56+H57</f>
        <v>20</v>
      </c>
      <c r="I58" s="77">
        <f t="shared" si="10"/>
        <v>0</v>
      </c>
      <c r="J58" s="77">
        <f>J56+J57</f>
        <v>0</v>
      </c>
      <c r="K58" s="74">
        <f>SUM(D58:J58)</f>
        <v>110</v>
      </c>
      <c r="L58" s="75">
        <f>IF(AND(K58&gt;=100,COUNTIF(D55:J55,"○")&gt;0),K58,"0回")</f>
        <v>110</v>
      </c>
      <c r="M58" s="111"/>
      <c r="N58" s="112"/>
    </row>
    <row r="59" spans="1:14" ht="28.05" customHeight="1">
      <c r="A59" s="113" t="s">
        <v>35</v>
      </c>
      <c r="B59" s="116" t="s">
        <v>24</v>
      </c>
      <c r="C59" s="29" t="s">
        <v>16</v>
      </c>
      <c r="D59" s="13">
        <v>0.33333333333333331</v>
      </c>
      <c r="E59" s="13" t="s">
        <v>12</v>
      </c>
      <c r="F59" s="13" t="s">
        <v>12</v>
      </c>
      <c r="G59" s="13" t="s">
        <v>12</v>
      </c>
      <c r="H59" s="13">
        <v>0.47916666666666669</v>
      </c>
      <c r="I59" s="13" t="s">
        <v>12</v>
      </c>
      <c r="J59" s="13" t="s">
        <v>12</v>
      </c>
      <c r="K59" s="118"/>
      <c r="L59" s="120"/>
      <c r="M59" s="122"/>
      <c r="N59" s="123"/>
    </row>
    <row r="60" spans="1:14" ht="28.05" customHeight="1">
      <c r="A60" s="114"/>
      <c r="B60" s="117"/>
      <c r="C60" s="30" t="s">
        <v>17</v>
      </c>
      <c r="D60" s="26">
        <v>0.45833333333333331</v>
      </c>
      <c r="E60" s="26" t="s">
        <v>12</v>
      </c>
      <c r="F60" s="26" t="s">
        <v>12</v>
      </c>
      <c r="G60" s="26" t="s">
        <v>12</v>
      </c>
      <c r="H60" s="26">
        <v>0.5</v>
      </c>
      <c r="I60" s="26" t="s">
        <v>12</v>
      </c>
      <c r="J60" s="26" t="s">
        <v>12</v>
      </c>
      <c r="K60" s="119"/>
      <c r="L60" s="121"/>
      <c r="M60" s="124"/>
      <c r="N60" s="125"/>
    </row>
    <row r="61" spans="1:14" ht="28.05" customHeight="1">
      <c r="A61" s="114"/>
      <c r="B61" s="116" t="s">
        <v>26</v>
      </c>
      <c r="C61" s="31" t="s">
        <v>16</v>
      </c>
      <c r="D61" s="13">
        <v>0.66666666666666663</v>
      </c>
      <c r="E61" s="13" t="s">
        <v>12</v>
      </c>
      <c r="F61" s="13" t="s">
        <v>12</v>
      </c>
      <c r="G61" s="13" t="s">
        <v>12</v>
      </c>
      <c r="H61" s="13">
        <v>0.70833333333333337</v>
      </c>
      <c r="I61" s="13" t="s">
        <v>12</v>
      </c>
      <c r="J61" s="13" t="s">
        <v>12</v>
      </c>
      <c r="K61" s="118"/>
      <c r="L61" s="120"/>
      <c r="M61" s="122"/>
      <c r="N61" s="123"/>
    </row>
    <row r="62" spans="1:14" ht="28.05" customHeight="1">
      <c r="A62" s="115"/>
      <c r="B62" s="126"/>
      <c r="C62" s="30" t="s">
        <v>17</v>
      </c>
      <c r="D62" s="26">
        <v>0.77083333333333337</v>
      </c>
      <c r="E62" s="26" t="s">
        <v>12</v>
      </c>
      <c r="F62" s="26" t="s">
        <v>12</v>
      </c>
      <c r="G62" s="26" t="s">
        <v>12</v>
      </c>
      <c r="H62" s="26">
        <v>0.75</v>
      </c>
      <c r="I62" s="26" t="s">
        <v>12</v>
      </c>
      <c r="J62" s="26" t="s">
        <v>12</v>
      </c>
      <c r="K62" s="119"/>
      <c r="L62" s="121"/>
      <c r="M62" s="124"/>
      <c r="N62" s="125"/>
    </row>
    <row r="63" spans="1:14" ht="30" customHeight="1">
      <c r="A63" s="135"/>
      <c r="B63" s="136"/>
      <c r="C63" s="137"/>
      <c r="D63" s="4">
        <f>J54+1</f>
        <v>45334</v>
      </c>
      <c r="E63" s="5">
        <f>D63+1</f>
        <v>45335</v>
      </c>
      <c r="F63" s="5">
        <f t="shared" ref="F63:I63" si="11">E63+1</f>
        <v>45336</v>
      </c>
      <c r="G63" s="5">
        <f t="shared" si="11"/>
        <v>45337</v>
      </c>
      <c r="H63" s="5">
        <f t="shared" si="11"/>
        <v>45338</v>
      </c>
      <c r="I63" s="6">
        <f t="shared" si="11"/>
        <v>45339</v>
      </c>
      <c r="J63" s="4">
        <f>I63+1</f>
        <v>45340</v>
      </c>
      <c r="K63" s="42"/>
      <c r="L63" s="32"/>
      <c r="M63" s="138"/>
      <c r="N63" s="139"/>
    </row>
    <row r="64" spans="1:14" ht="34.950000000000003" customHeight="1">
      <c r="A64" s="130" t="s">
        <v>18</v>
      </c>
      <c r="B64" s="131"/>
      <c r="C64" s="132"/>
      <c r="D64" s="10"/>
      <c r="E64" s="10"/>
      <c r="F64" s="10"/>
      <c r="G64" s="10"/>
      <c r="H64" s="10"/>
      <c r="I64" s="10" t="s">
        <v>15</v>
      </c>
      <c r="J64" s="10" t="s">
        <v>15</v>
      </c>
      <c r="K64" s="44"/>
      <c r="L64" s="2"/>
      <c r="M64" s="133"/>
      <c r="N64" s="134"/>
    </row>
    <row r="65" spans="1:14" ht="34.950000000000003" customHeight="1">
      <c r="A65" s="98" t="s">
        <v>10</v>
      </c>
      <c r="B65" s="101" t="s">
        <v>49</v>
      </c>
      <c r="C65" s="102"/>
      <c r="D65" s="70">
        <v>10</v>
      </c>
      <c r="E65" s="70">
        <v>10</v>
      </c>
      <c r="F65" s="70">
        <v>10</v>
      </c>
      <c r="G65" s="70">
        <v>10</v>
      </c>
      <c r="H65" s="70">
        <v>20</v>
      </c>
      <c r="I65" s="70">
        <v>30</v>
      </c>
      <c r="J65" s="70">
        <v>40</v>
      </c>
      <c r="K65" s="14">
        <f>SUM(D65:J65)</f>
        <v>130</v>
      </c>
      <c r="L65" s="68"/>
      <c r="M65" s="103"/>
      <c r="N65" s="104"/>
    </row>
    <row r="66" spans="1:14" ht="34.950000000000003" customHeight="1">
      <c r="A66" s="99"/>
      <c r="B66" s="105" t="s">
        <v>48</v>
      </c>
      <c r="C66" s="106"/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71">
        <f>SUM(D66:J66)</f>
        <v>0</v>
      </c>
      <c r="L66" s="72"/>
      <c r="M66" s="107"/>
      <c r="N66" s="108"/>
    </row>
    <row r="67" spans="1:14" ht="34.950000000000003" customHeight="1">
      <c r="A67" s="100"/>
      <c r="B67" s="109" t="s">
        <v>46</v>
      </c>
      <c r="C67" s="110"/>
      <c r="D67" s="73">
        <f t="shared" ref="D67:J67" si="12">D65+D66</f>
        <v>10</v>
      </c>
      <c r="E67" s="73">
        <f t="shared" si="12"/>
        <v>10</v>
      </c>
      <c r="F67" s="73">
        <f t="shared" si="12"/>
        <v>10</v>
      </c>
      <c r="G67" s="73">
        <f t="shared" si="12"/>
        <v>10</v>
      </c>
      <c r="H67" s="73">
        <f t="shared" si="12"/>
        <v>20</v>
      </c>
      <c r="I67" s="73">
        <f t="shared" si="12"/>
        <v>30</v>
      </c>
      <c r="J67" s="73">
        <f t="shared" si="12"/>
        <v>40</v>
      </c>
      <c r="K67" s="74">
        <f>SUM(D67:J67)</f>
        <v>130</v>
      </c>
      <c r="L67" s="75">
        <f>IF(AND(K67&gt;=100,COUNTIF(D64:J64,"○")&gt;0),K67,"0回")</f>
        <v>130</v>
      </c>
      <c r="M67" s="111"/>
      <c r="N67" s="112"/>
    </row>
    <row r="68" spans="1:14" ht="28.05" customHeight="1">
      <c r="A68" s="113" t="s">
        <v>35</v>
      </c>
      <c r="B68" s="116" t="s">
        <v>24</v>
      </c>
      <c r="C68" s="29" t="s">
        <v>16</v>
      </c>
      <c r="D68" s="13" t="s">
        <v>12</v>
      </c>
      <c r="E68" s="13" t="s">
        <v>12</v>
      </c>
      <c r="F68" s="13" t="s">
        <v>12</v>
      </c>
      <c r="G68" s="13" t="s">
        <v>12</v>
      </c>
      <c r="H68" s="13" t="s">
        <v>12</v>
      </c>
      <c r="I68" s="13">
        <v>0.35416666666666669</v>
      </c>
      <c r="J68" s="13" t="s">
        <v>12</v>
      </c>
      <c r="K68" s="118"/>
      <c r="L68" s="120"/>
      <c r="M68" s="122"/>
      <c r="N68" s="123"/>
    </row>
    <row r="69" spans="1:14" ht="28.05" customHeight="1">
      <c r="A69" s="114"/>
      <c r="B69" s="117"/>
      <c r="C69" s="30" t="s">
        <v>17</v>
      </c>
      <c r="D69" s="26" t="s">
        <v>12</v>
      </c>
      <c r="E69" s="26" t="s">
        <v>12</v>
      </c>
      <c r="F69" s="26" t="s">
        <v>12</v>
      </c>
      <c r="G69" s="26" t="s">
        <v>12</v>
      </c>
      <c r="H69" s="26" t="s">
        <v>12</v>
      </c>
      <c r="I69" s="26">
        <v>0.4375</v>
      </c>
      <c r="J69" s="26" t="s">
        <v>12</v>
      </c>
      <c r="K69" s="119"/>
      <c r="L69" s="121"/>
      <c r="M69" s="124"/>
      <c r="N69" s="125"/>
    </row>
    <row r="70" spans="1:14" ht="28.05" customHeight="1">
      <c r="A70" s="114"/>
      <c r="B70" s="116" t="s">
        <v>26</v>
      </c>
      <c r="C70" s="31" t="s">
        <v>16</v>
      </c>
      <c r="D70" s="13" t="s">
        <v>12</v>
      </c>
      <c r="E70" s="13" t="s">
        <v>12</v>
      </c>
      <c r="F70" s="13" t="s">
        <v>12</v>
      </c>
      <c r="G70" s="13" t="s">
        <v>12</v>
      </c>
      <c r="H70" s="13" t="s">
        <v>12</v>
      </c>
      <c r="I70" s="13" t="s">
        <v>12</v>
      </c>
      <c r="J70" s="13">
        <v>0.54166666666666663</v>
      </c>
      <c r="K70" s="118"/>
      <c r="L70" s="120"/>
      <c r="M70" s="122"/>
      <c r="N70" s="123"/>
    </row>
    <row r="71" spans="1:14" ht="28.05" customHeight="1">
      <c r="A71" s="115"/>
      <c r="B71" s="126"/>
      <c r="C71" s="30" t="s">
        <v>17</v>
      </c>
      <c r="D71" s="26" t="s">
        <v>12</v>
      </c>
      <c r="E71" s="26" t="s">
        <v>12</v>
      </c>
      <c r="F71" s="26" t="s">
        <v>12</v>
      </c>
      <c r="G71" s="26" t="s">
        <v>12</v>
      </c>
      <c r="H71" s="26" t="s">
        <v>12</v>
      </c>
      <c r="I71" s="26" t="s">
        <v>12</v>
      </c>
      <c r="J71" s="26">
        <v>0.625</v>
      </c>
      <c r="K71" s="119"/>
      <c r="L71" s="121"/>
      <c r="M71" s="124"/>
      <c r="N71" s="125"/>
    </row>
    <row r="72" spans="1:14" ht="30" customHeight="1">
      <c r="A72" s="135"/>
      <c r="B72" s="136"/>
      <c r="C72" s="137"/>
      <c r="D72" s="5">
        <f>J63+1</f>
        <v>45341</v>
      </c>
      <c r="E72" s="5">
        <f>D72+1</f>
        <v>45342</v>
      </c>
      <c r="F72" s="5">
        <f t="shared" ref="F72:J72" si="13">E72+1</f>
        <v>45343</v>
      </c>
      <c r="G72" s="5">
        <f t="shared" si="13"/>
        <v>45344</v>
      </c>
      <c r="H72" s="4">
        <f t="shared" si="13"/>
        <v>45345</v>
      </c>
      <c r="I72" s="6">
        <f t="shared" si="13"/>
        <v>45346</v>
      </c>
      <c r="J72" s="4">
        <f t="shared" si="13"/>
        <v>45347</v>
      </c>
      <c r="K72" s="42"/>
      <c r="L72" s="32"/>
      <c r="M72" s="138"/>
      <c r="N72" s="139"/>
    </row>
    <row r="73" spans="1:14" ht="34.950000000000003" customHeight="1">
      <c r="A73" s="130" t="s">
        <v>18</v>
      </c>
      <c r="B73" s="131"/>
      <c r="C73" s="132"/>
      <c r="D73" s="10"/>
      <c r="E73" s="10" t="s">
        <v>14</v>
      </c>
      <c r="F73" s="10"/>
      <c r="G73" s="10"/>
      <c r="H73" s="10"/>
      <c r="I73" s="10"/>
      <c r="J73" s="10"/>
      <c r="K73" s="44"/>
      <c r="L73" s="2"/>
      <c r="M73" s="133"/>
      <c r="N73" s="134"/>
    </row>
    <row r="74" spans="1:14" ht="34.950000000000003" customHeight="1">
      <c r="A74" s="98" t="s">
        <v>10</v>
      </c>
      <c r="B74" s="101" t="s">
        <v>49</v>
      </c>
      <c r="C74" s="102"/>
      <c r="D74" s="70"/>
      <c r="E74" s="70"/>
      <c r="F74" s="70"/>
      <c r="G74" s="70">
        <v>8</v>
      </c>
      <c r="H74" s="70">
        <v>10</v>
      </c>
      <c r="I74" s="70"/>
      <c r="J74" s="70"/>
      <c r="K74" s="14">
        <f>SUM(D74:J74)</f>
        <v>18</v>
      </c>
      <c r="L74" s="68"/>
      <c r="M74" s="103"/>
      <c r="N74" s="104"/>
    </row>
    <row r="75" spans="1:14" ht="34.950000000000003" customHeight="1">
      <c r="A75" s="99"/>
      <c r="B75" s="105" t="s">
        <v>48</v>
      </c>
      <c r="C75" s="106"/>
      <c r="D75" s="69"/>
      <c r="E75" s="69"/>
      <c r="F75" s="69"/>
      <c r="G75" s="69">
        <v>2</v>
      </c>
      <c r="H75" s="69">
        <v>0</v>
      </c>
      <c r="I75" s="69"/>
      <c r="J75" s="69"/>
      <c r="K75" s="71">
        <f>SUM(D75:J75)</f>
        <v>2</v>
      </c>
      <c r="L75" s="72"/>
      <c r="M75" s="107"/>
      <c r="N75" s="108"/>
    </row>
    <row r="76" spans="1:14" ht="34.950000000000003" customHeight="1">
      <c r="A76" s="100"/>
      <c r="B76" s="109" t="s">
        <v>46</v>
      </c>
      <c r="C76" s="110"/>
      <c r="D76" s="77">
        <f t="shared" ref="D76:J76" si="14">D74+D75</f>
        <v>0</v>
      </c>
      <c r="E76" s="77">
        <f t="shared" si="14"/>
        <v>0</v>
      </c>
      <c r="F76" s="77">
        <f t="shared" si="14"/>
        <v>0</v>
      </c>
      <c r="G76" s="77">
        <f t="shared" si="14"/>
        <v>10</v>
      </c>
      <c r="H76" s="77">
        <f t="shared" si="14"/>
        <v>10</v>
      </c>
      <c r="I76" s="77">
        <f t="shared" si="14"/>
        <v>0</v>
      </c>
      <c r="J76" s="77">
        <f t="shared" si="14"/>
        <v>0</v>
      </c>
      <c r="K76" s="74">
        <f>SUM(D76:J76)</f>
        <v>20</v>
      </c>
      <c r="L76" s="75" t="str">
        <f>IF(AND(K76&gt;=100,COUNTIF(D73:J73,"○")&gt;0),K76,"0回")</f>
        <v>0回</v>
      </c>
      <c r="M76" s="111"/>
      <c r="N76" s="112"/>
    </row>
    <row r="77" spans="1:14" ht="28.05" customHeight="1">
      <c r="A77" s="113" t="s">
        <v>35</v>
      </c>
      <c r="B77" s="116" t="s">
        <v>24</v>
      </c>
      <c r="C77" s="29" t="s">
        <v>16</v>
      </c>
      <c r="D77" s="13" t="s">
        <v>13</v>
      </c>
      <c r="E77" s="13" t="s">
        <v>13</v>
      </c>
      <c r="F77" s="13" t="s">
        <v>13</v>
      </c>
      <c r="G77" s="13" t="s">
        <v>13</v>
      </c>
      <c r="H77" s="13" t="s">
        <v>13</v>
      </c>
      <c r="I77" s="13" t="s">
        <v>13</v>
      </c>
      <c r="J77" s="13" t="s">
        <v>13</v>
      </c>
      <c r="K77" s="118"/>
      <c r="L77" s="120"/>
      <c r="M77" s="122"/>
      <c r="N77" s="123"/>
    </row>
    <row r="78" spans="1:14" ht="28.05" customHeight="1">
      <c r="A78" s="114"/>
      <c r="B78" s="117"/>
      <c r="C78" s="30" t="s">
        <v>17</v>
      </c>
      <c r="D78" s="26" t="s">
        <v>13</v>
      </c>
      <c r="E78" s="26" t="s">
        <v>13</v>
      </c>
      <c r="F78" s="26" t="s">
        <v>13</v>
      </c>
      <c r="G78" s="26" t="s">
        <v>13</v>
      </c>
      <c r="H78" s="26" t="s">
        <v>13</v>
      </c>
      <c r="I78" s="26" t="s">
        <v>13</v>
      </c>
      <c r="J78" s="26" t="s">
        <v>13</v>
      </c>
      <c r="K78" s="119"/>
      <c r="L78" s="121"/>
      <c r="M78" s="124"/>
      <c r="N78" s="125"/>
    </row>
    <row r="79" spans="1:14" ht="28.05" customHeight="1">
      <c r="A79" s="114"/>
      <c r="B79" s="116" t="s">
        <v>26</v>
      </c>
      <c r="C79" s="31" t="s">
        <v>16</v>
      </c>
      <c r="D79" s="13" t="s">
        <v>13</v>
      </c>
      <c r="E79" s="13" t="s">
        <v>13</v>
      </c>
      <c r="F79" s="13" t="s">
        <v>13</v>
      </c>
      <c r="G79" s="13" t="s">
        <v>13</v>
      </c>
      <c r="H79" s="13" t="s">
        <v>13</v>
      </c>
      <c r="I79" s="13" t="s">
        <v>13</v>
      </c>
      <c r="J79" s="13" t="s">
        <v>13</v>
      </c>
      <c r="K79" s="118"/>
      <c r="L79" s="120"/>
      <c r="M79" s="122"/>
      <c r="N79" s="123"/>
    </row>
    <row r="80" spans="1:14" ht="28.05" customHeight="1">
      <c r="A80" s="115"/>
      <c r="B80" s="126"/>
      <c r="C80" s="30" t="s">
        <v>17</v>
      </c>
      <c r="D80" s="26" t="s">
        <v>13</v>
      </c>
      <c r="E80" s="26" t="s">
        <v>13</v>
      </c>
      <c r="F80" s="26" t="s">
        <v>13</v>
      </c>
      <c r="G80" s="26" t="s">
        <v>13</v>
      </c>
      <c r="H80" s="26" t="s">
        <v>13</v>
      </c>
      <c r="I80" s="26" t="s">
        <v>13</v>
      </c>
      <c r="J80" s="26" t="s">
        <v>13</v>
      </c>
      <c r="K80" s="119"/>
      <c r="L80" s="121"/>
      <c r="M80" s="124"/>
      <c r="N80" s="125"/>
    </row>
    <row r="81" spans="1:14" ht="30" customHeight="1">
      <c r="A81" s="135"/>
      <c r="B81" s="136"/>
      <c r="C81" s="137"/>
      <c r="D81" s="5">
        <f>J72+1</f>
        <v>45348</v>
      </c>
      <c r="E81" s="5">
        <f>D81+1</f>
        <v>45349</v>
      </c>
      <c r="F81" s="5">
        <f t="shared" ref="F81:G81" si="15">E81+1</f>
        <v>45350</v>
      </c>
      <c r="G81" s="5">
        <f t="shared" si="15"/>
        <v>45351</v>
      </c>
      <c r="H81" s="5">
        <v>45352</v>
      </c>
      <c r="I81" s="6">
        <f>H81+1</f>
        <v>45353</v>
      </c>
      <c r="J81" s="4">
        <f>I81+1</f>
        <v>45354</v>
      </c>
      <c r="K81" s="42"/>
      <c r="L81" s="32"/>
      <c r="M81" s="138"/>
      <c r="N81" s="139"/>
    </row>
    <row r="82" spans="1:14" ht="34.950000000000003" customHeight="1">
      <c r="A82" s="130" t="s">
        <v>18</v>
      </c>
      <c r="B82" s="131"/>
      <c r="C82" s="132"/>
      <c r="D82" s="10" t="s">
        <v>15</v>
      </c>
      <c r="E82" s="10"/>
      <c r="F82" s="10"/>
      <c r="G82" s="10"/>
      <c r="H82" s="10"/>
      <c r="I82" s="10"/>
      <c r="J82" s="10"/>
      <c r="K82" s="44"/>
      <c r="L82" s="2"/>
      <c r="M82" s="133"/>
      <c r="N82" s="134"/>
    </row>
    <row r="83" spans="1:14" ht="34.950000000000003" customHeight="1">
      <c r="A83" s="98" t="s">
        <v>10</v>
      </c>
      <c r="B83" s="101" t="s">
        <v>49</v>
      </c>
      <c r="C83" s="102"/>
      <c r="D83" s="70">
        <v>38</v>
      </c>
      <c r="E83" s="70">
        <v>19</v>
      </c>
      <c r="F83" s="70"/>
      <c r="G83" s="70">
        <v>40</v>
      </c>
      <c r="H83" s="70"/>
      <c r="I83" s="70"/>
      <c r="J83" s="70"/>
      <c r="K83" s="14">
        <f>SUM(D83:J83)</f>
        <v>97</v>
      </c>
      <c r="L83" s="68"/>
      <c r="M83" s="103"/>
      <c r="N83" s="104"/>
    </row>
    <row r="84" spans="1:14" ht="34.950000000000003" customHeight="1">
      <c r="A84" s="99"/>
      <c r="B84" s="105" t="s">
        <v>48</v>
      </c>
      <c r="C84" s="106"/>
      <c r="D84" s="69">
        <v>2</v>
      </c>
      <c r="E84" s="69">
        <v>1</v>
      </c>
      <c r="F84" s="69"/>
      <c r="G84" s="69">
        <v>0</v>
      </c>
      <c r="H84" s="69"/>
      <c r="I84" s="69"/>
      <c r="J84" s="69"/>
      <c r="K84" s="71">
        <f>SUM(D84:J84)</f>
        <v>3</v>
      </c>
      <c r="L84" s="72"/>
      <c r="M84" s="107"/>
      <c r="N84" s="108"/>
    </row>
    <row r="85" spans="1:14" ht="34.950000000000003" customHeight="1">
      <c r="A85" s="100"/>
      <c r="B85" s="109" t="s">
        <v>46</v>
      </c>
      <c r="C85" s="110"/>
      <c r="D85" s="77">
        <f t="shared" ref="D85:G85" si="16">D83+D84</f>
        <v>40</v>
      </c>
      <c r="E85" s="77">
        <f t="shared" si="16"/>
        <v>20</v>
      </c>
      <c r="F85" s="77">
        <f t="shared" si="16"/>
        <v>0</v>
      </c>
      <c r="G85" s="77">
        <f t="shared" si="16"/>
        <v>40</v>
      </c>
      <c r="H85" s="77">
        <f>H83+H84</f>
        <v>0</v>
      </c>
      <c r="I85" s="77">
        <f>I83+I84</f>
        <v>0</v>
      </c>
      <c r="J85" s="77">
        <f>J83+J84</f>
        <v>0</v>
      </c>
      <c r="K85" s="74">
        <f>SUM(D85:J85)</f>
        <v>100</v>
      </c>
      <c r="L85" s="75">
        <f>IF(AND(K85&gt;=100,COUNTIF(D82:J82,"○")&gt;0),K85,"0回")</f>
        <v>100</v>
      </c>
      <c r="M85" s="111"/>
      <c r="N85" s="112"/>
    </row>
    <row r="86" spans="1:14" ht="28.05" customHeight="1">
      <c r="A86" s="113" t="s">
        <v>35</v>
      </c>
      <c r="B86" s="116" t="s">
        <v>24</v>
      </c>
      <c r="C86" s="29" t="s">
        <v>16</v>
      </c>
      <c r="D86" s="13" t="s">
        <v>13</v>
      </c>
      <c r="E86" s="13" t="s">
        <v>13</v>
      </c>
      <c r="F86" s="13" t="s">
        <v>13</v>
      </c>
      <c r="G86" s="13" t="s">
        <v>13</v>
      </c>
      <c r="H86" s="13" t="s">
        <v>13</v>
      </c>
      <c r="I86" s="13" t="s">
        <v>13</v>
      </c>
      <c r="J86" s="13" t="s">
        <v>13</v>
      </c>
      <c r="K86" s="118"/>
      <c r="L86" s="120"/>
      <c r="M86" s="122"/>
      <c r="N86" s="123"/>
    </row>
    <row r="87" spans="1:14" ht="28.05" customHeight="1">
      <c r="A87" s="114"/>
      <c r="B87" s="117"/>
      <c r="C87" s="30" t="s">
        <v>17</v>
      </c>
      <c r="D87" s="26" t="s">
        <v>13</v>
      </c>
      <c r="E87" s="26" t="s">
        <v>13</v>
      </c>
      <c r="F87" s="26" t="s">
        <v>13</v>
      </c>
      <c r="G87" s="26" t="s">
        <v>13</v>
      </c>
      <c r="H87" s="26" t="s">
        <v>13</v>
      </c>
      <c r="I87" s="26" t="s">
        <v>13</v>
      </c>
      <c r="J87" s="26" t="s">
        <v>13</v>
      </c>
      <c r="K87" s="119"/>
      <c r="L87" s="121"/>
      <c r="M87" s="124"/>
      <c r="N87" s="125"/>
    </row>
    <row r="88" spans="1:14" ht="28.05" customHeight="1">
      <c r="A88" s="114"/>
      <c r="B88" s="116" t="s">
        <v>26</v>
      </c>
      <c r="C88" s="31" t="s">
        <v>16</v>
      </c>
      <c r="D88" s="13">
        <v>0.70833333333333337</v>
      </c>
      <c r="E88" s="13" t="s">
        <v>13</v>
      </c>
      <c r="F88" s="13" t="s">
        <v>13</v>
      </c>
      <c r="G88" s="13" t="s">
        <v>13</v>
      </c>
      <c r="H88" s="13" t="s">
        <v>13</v>
      </c>
      <c r="I88" s="13" t="s">
        <v>13</v>
      </c>
      <c r="J88" s="13" t="s">
        <v>13</v>
      </c>
      <c r="K88" s="118"/>
      <c r="L88" s="120"/>
      <c r="M88" s="122"/>
      <c r="N88" s="123"/>
    </row>
    <row r="89" spans="1:14" ht="28.05" customHeight="1" thickBot="1">
      <c r="A89" s="115"/>
      <c r="B89" s="126"/>
      <c r="C89" s="30" t="s">
        <v>17</v>
      </c>
      <c r="D89" s="28">
        <v>0.75</v>
      </c>
      <c r="E89" s="28" t="s">
        <v>13</v>
      </c>
      <c r="F89" s="28" t="s">
        <v>13</v>
      </c>
      <c r="G89" s="28" t="s">
        <v>13</v>
      </c>
      <c r="H89" s="28" t="s">
        <v>13</v>
      </c>
      <c r="I89" s="28" t="s">
        <v>13</v>
      </c>
      <c r="J89" s="28" t="s">
        <v>13</v>
      </c>
      <c r="K89" s="127"/>
      <c r="L89" s="128"/>
      <c r="M89" s="129"/>
      <c r="N89" s="125"/>
    </row>
    <row r="90" spans="1:14" ht="46.8" customHeight="1" thickTop="1" thickBot="1">
      <c r="A90" s="27"/>
      <c r="B90" s="27"/>
      <c r="C90" s="27"/>
      <c r="D90" s="86" t="s">
        <v>23</v>
      </c>
      <c r="E90" s="87"/>
      <c r="F90" s="87"/>
      <c r="G90" s="87"/>
      <c r="H90" s="87"/>
      <c r="I90" s="87"/>
      <c r="J90" s="88"/>
      <c r="K90" s="67">
        <f>SUM(K13,K22,K31,K40,K49,K58,K67,K76,K85)</f>
        <v>761</v>
      </c>
      <c r="L90" s="65">
        <f>SUM(L13,L22,L31,L40,L49,L58,L67,L76,L85)</f>
        <v>440</v>
      </c>
      <c r="M90" s="66" t="s">
        <v>29</v>
      </c>
      <c r="N90" s="1"/>
    </row>
    <row r="91" spans="1:14" ht="19.95" customHeight="1" thickTop="1" thickBot="1">
      <c r="A91" s="37"/>
      <c r="B91" s="37"/>
      <c r="C91" s="37"/>
      <c r="D91" s="37"/>
      <c r="E91" s="37"/>
      <c r="G91" s="36"/>
      <c r="H91" s="39"/>
      <c r="I91" s="39"/>
      <c r="J91" s="39"/>
      <c r="K91" s="54"/>
      <c r="L91" s="53"/>
      <c r="M91" s="62"/>
      <c r="N91" s="1"/>
    </row>
    <row r="92" spans="1:14" ht="42.6" customHeight="1" thickTop="1" thickBot="1">
      <c r="C92" s="12"/>
      <c r="D92" s="89" t="s">
        <v>31</v>
      </c>
      <c r="E92" s="89"/>
      <c r="F92" s="89"/>
      <c r="G92" s="89"/>
      <c r="H92" s="89"/>
      <c r="I92" s="89"/>
      <c r="J92" s="90"/>
      <c r="K92" s="91">
        <f>COUNTIF(L10:L89,"&gt;0")</f>
        <v>4</v>
      </c>
      <c r="L92" s="92"/>
      <c r="M92" s="64" t="s">
        <v>30</v>
      </c>
      <c r="N92" s="1"/>
    </row>
    <row r="93" spans="1:14" ht="19.95" customHeight="1" thickTop="1" thickBot="1">
      <c r="C93" s="12"/>
      <c r="D93" s="39"/>
      <c r="E93" s="39"/>
      <c r="F93" s="39"/>
      <c r="G93" s="39"/>
      <c r="H93" s="39"/>
      <c r="I93" s="39"/>
      <c r="J93" s="39"/>
      <c r="K93" s="41"/>
      <c r="L93" s="41"/>
      <c r="M93" s="40"/>
      <c r="N93" s="1"/>
    </row>
    <row r="94" spans="1:14" ht="43.8" customHeight="1" thickTop="1" thickBot="1">
      <c r="C94" s="12"/>
      <c r="D94" s="93" t="s">
        <v>33</v>
      </c>
      <c r="E94" s="93"/>
      <c r="F94" s="93"/>
      <c r="G94" s="93"/>
      <c r="H94" s="93"/>
      <c r="I94" s="93"/>
      <c r="J94" s="86"/>
      <c r="K94" s="94">
        <f>IF(K92&gt;=4,L90*2000,0)</f>
        <v>880000</v>
      </c>
      <c r="L94" s="95"/>
      <c r="M94" s="33"/>
      <c r="N94" s="1"/>
    </row>
    <row r="95" spans="1:14" ht="19.95" customHeight="1" thickTop="1">
      <c r="A95" s="35"/>
      <c r="B95" s="35"/>
      <c r="C95" s="35"/>
      <c r="D95" s="35"/>
      <c r="E95" s="34"/>
      <c r="F95" s="34"/>
      <c r="G95" s="34"/>
      <c r="H95" s="34"/>
      <c r="I95" s="34"/>
      <c r="J95" s="34"/>
      <c r="K95" s="38"/>
      <c r="L95" s="38"/>
      <c r="M95" s="3"/>
      <c r="N95" s="1"/>
    </row>
    <row r="96" spans="1:14" ht="45.6" customHeight="1">
      <c r="A96" s="35"/>
      <c r="B96" s="35"/>
      <c r="C96" s="35"/>
      <c r="D96" s="35"/>
      <c r="E96" s="34"/>
      <c r="F96" s="34"/>
      <c r="G96" s="34"/>
      <c r="H96" s="34"/>
      <c r="I96" s="34"/>
      <c r="J96" s="34"/>
      <c r="K96" s="38"/>
      <c r="L96" s="38"/>
      <c r="M96" s="3"/>
      <c r="N96" s="1"/>
    </row>
    <row r="97" spans="1:14" ht="46.8" customHeight="1">
      <c r="A97" s="11" t="s">
        <v>19</v>
      </c>
      <c r="B97" s="15"/>
      <c r="C97" s="19"/>
      <c r="D97" s="3"/>
      <c r="H97" s="7"/>
      <c r="I97" s="7"/>
      <c r="J97" s="7"/>
      <c r="K97" s="8"/>
      <c r="L97" s="3"/>
      <c r="M97" s="3"/>
      <c r="N97" s="1"/>
    </row>
    <row r="98" spans="1:14" ht="56.25" customHeight="1">
      <c r="A98" s="96" t="s">
        <v>28</v>
      </c>
      <c r="B98" s="97"/>
      <c r="C98" s="97"/>
      <c r="D98" s="21" t="s">
        <v>1</v>
      </c>
      <c r="E98" s="21" t="s">
        <v>2</v>
      </c>
      <c r="F98" s="21" t="s">
        <v>3</v>
      </c>
      <c r="G98" s="21" t="s">
        <v>4</v>
      </c>
      <c r="H98" s="21" t="s">
        <v>5</v>
      </c>
      <c r="I98" s="21" t="s">
        <v>6</v>
      </c>
      <c r="J98" s="22" t="s">
        <v>0</v>
      </c>
      <c r="K98" s="8"/>
      <c r="L98" s="3"/>
      <c r="M98" s="3"/>
      <c r="N98" s="1"/>
    </row>
    <row r="99" spans="1:14" ht="40.049999999999997" customHeight="1">
      <c r="A99" s="78" t="s">
        <v>20</v>
      </c>
      <c r="B99" s="79"/>
      <c r="C99" s="76" t="s">
        <v>16</v>
      </c>
      <c r="D99" s="24">
        <v>0.35416666666666669</v>
      </c>
      <c r="E99" s="24">
        <v>0.35416666666666669</v>
      </c>
      <c r="F99" s="24" t="s">
        <v>12</v>
      </c>
      <c r="G99" s="24">
        <v>0.35416666666666669</v>
      </c>
      <c r="H99" s="24">
        <v>0.35416666666666669</v>
      </c>
      <c r="I99" s="24">
        <v>0.35416666666666669</v>
      </c>
      <c r="J99" s="24" t="s">
        <v>12</v>
      </c>
      <c r="K99" s="8"/>
      <c r="L99" s="3"/>
      <c r="M99" s="3"/>
      <c r="N99" s="1"/>
    </row>
    <row r="100" spans="1:14" ht="40.049999999999997" customHeight="1">
      <c r="A100" s="80"/>
      <c r="B100" s="81"/>
      <c r="C100" s="23" t="s">
        <v>17</v>
      </c>
      <c r="D100" s="25">
        <v>0.47916666666666669</v>
      </c>
      <c r="E100" s="25">
        <v>0.47916666666666669</v>
      </c>
      <c r="F100" s="25" t="s">
        <v>12</v>
      </c>
      <c r="G100" s="25">
        <v>0.47916666666666669</v>
      </c>
      <c r="H100" s="25">
        <v>0.47916666666666669</v>
      </c>
      <c r="I100" s="25">
        <v>0.45833333333333331</v>
      </c>
      <c r="J100" s="25" t="s">
        <v>12</v>
      </c>
      <c r="K100" s="8"/>
      <c r="L100" s="3"/>
      <c r="M100" s="3"/>
      <c r="N100" s="1"/>
    </row>
    <row r="101" spans="1:14" ht="40.049999999999997" customHeight="1">
      <c r="A101" s="78" t="s">
        <v>21</v>
      </c>
      <c r="B101" s="79"/>
      <c r="C101" s="76" t="s">
        <v>16</v>
      </c>
      <c r="D101" s="24">
        <v>0.58333333333333337</v>
      </c>
      <c r="E101" s="24">
        <v>0.58333333333333337</v>
      </c>
      <c r="F101" s="24" t="s">
        <v>12</v>
      </c>
      <c r="G101" s="24">
        <v>0.58333333333333337</v>
      </c>
      <c r="H101" s="24">
        <v>0.58333333333333337</v>
      </c>
      <c r="I101" s="24">
        <v>0.54166666666666663</v>
      </c>
      <c r="J101" s="24" t="s">
        <v>12</v>
      </c>
      <c r="K101" s="8"/>
      <c r="L101" s="3"/>
      <c r="M101" s="3"/>
      <c r="N101" s="1"/>
    </row>
    <row r="102" spans="1:14" ht="38.4" customHeight="1">
      <c r="A102" s="80"/>
      <c r="B102" s="81"/>
      <c r="C102" s="23" t="s">
        <v>17</v>
      </c>
      <c r="D102" s="25">
        <v>0.72916666666666663</v>
      </c>
      <c r="E102" s="25">
        <v>0.72916666666666663</v>
      </c>
      <c r="F102" s="25" t="s">
        <v>12</v>
      </c>
      <c r="G102" s="25">
        <v>0.72916666666666663</v>
      </c>
      <c r="H102" s="25">
        <v>0.72916666666666663</v>
      </c>
      <c r="I102" s="25">
        <v>0.58333333333333337</v>
      </c>
      <c r="J102" s="25" t="s">
        <v>12</v>
      </c>
      <c r="K102" s="8"/>
      <c r="L102" s="3"/>
      <c r="M102" s="3"/>
      <c r="N102" s="1"/>
    </row>
    <row r="103" spans="1:14" ht="45.6" customHeight="1">
      <c r="A103" s="82" t="s">
        <v>45</v>
      </c>
      <c r="B103" s="83"/>
      <c r="C103" s="84"/>
      <c r="D103" s="163" t="s">
        <v>44</v>
      </c>
      <c r="E103" s="163"/>
      <c r="F103" s="163"/>
      <c r="G103" s="163"/>
      <c r="H103" s="163"/>
      <c r="I103" s="163"/>
      <c r="J103" s="163"/>
      <c r="K103" s="8"/>
      <c r="L103" s="3"/>
      <c r="M103" s="3"/>
      <c r="N103" s="1"/>
    </row>
    <row r="104" spans="1:14" ht="14.4" customHeight="1">
      <c r="A104" s="3"/>
      <c r="B104" s="3"/>
      <c r="C104" s="19"/>
      <c r="D104" s="1"/>
      <c r="E104" s="1"/>
      <c r="F104" s="1"/>
      <c r="G104" s="1"/>
      <c r="H104" s="1"/>
      <c r="I104" s="1"/>
      <c r="J104" s="1"/>
      <c r="K104" s="8"/>
      <c r="L104" s="3"/>
      <c r="M104" s="3"/>
      <c r="N104" s="1"/>
    </row>
    <row r="105" spans="1:14" ht="14.4" customHeight="1"/>
  </sheetData>
  <mergeCells count="204">
    <mergeCell ref="A99:B100"/>
    <mergeCell ref="A101:B102"/>
    <mergeCell ref="A103:C103"/>
    <mergeCell ref="D103:J103"/>
    <mergeCell ref="D90:J90"/>
    <mergeCell ref="D92:J92"/>
    <mergeCell ref="K92:L92"/>
    <mergeCell ref="D94:J94"/>
    <mergeCell ref="K94:L94"/>
    <mergeCell ref="A98:C98"/>
    <mergeCell ref="A86:A89"/>
    <mergeCell ref="B86:B87"/>
    <mergeCell ref="K86:K87"/>
    <mergeCell ref="L86:L87"/>
    <mergeCell ref="M86:N87"/>
    <mergeCell ref="B88:B89"/>
    <mergeCell ref="K88:K89"/>
    <mergeCell ref="L88:L89"/>
    <mergeCell ref="M88:N89"/>
    <mergeCell ref="A81:C81"/>
    <mergeCell ref="M81:N81"/>
    <mergeCell ref="A82:C82"/>
    <mergeCell ref="M82:N82"/>
    <mergeCell ref="A83:A85"/>
    <mergeCell ref="B83:C83"/>
    <mergeCell ref="M83:N83"/>
    <mergeCell ref="B84:C84"/>
    <mergeCell ref="M84:N84"/>
    <mergeCell ref="B85:C85"/>
    <mergeCell ref="M85:N85"/>
    <mergeCell ref="A77:A80"/>
    <mergeCell ref="B77:B78"/>
    <mergeCell ref="K77:K78"/>
    <mergeCell ref="L77:L78"/>
    <mergeCell ref="M77:N78"/>
    <mergeCell ref="B79:B80"/>
    <mergeCell ref="K79:K80"/>
    <mergeCell ref="L79:L80"/>
    <mergeCell ref="M79:N80"/>
    <mergeCell ref="A72:C72"/>
    <mergeCell ref="M72:N72"/>
    <mergeCell ref="A73:C73"/>
    <mergeCell ref="M73:N73"/>
    <mergeCell ref="A74:A76"/>
    <mergeCell ref="B74:C74"/>
    <mergeCell ref="M74:N74"/>
    <mergeCell ref="B75:C75"/>
    <mergeCell ref="M75:N75"/>
    <mergeCell ref="B76:C76"/>
    <mergeCell ref="M76:N76"/>
    <mergeCell ref="A68:A71"/>
    <mergeCell ref="B68:B69"/>
    <mergeCell ref="K68:K69"/>
    <mergeCell ref="L68:L69"/>
    <mergeCell ref="M68:N69"/>
    <mergeCell ref="B70:B71"/>
    <mergeCell ref="K70:K71"/>
    <mergeCell ref="L70:L71"/>
    <mergeCell ref="M70:N71"/>
    <mergeCell ref="A63:C63"/>
    <mergeCell ref="M63:N63"/>
    <mergeCell ref="A64:C64"/>
    <mergeCell ref="M64:N64"/>
    <mergeCell ref="A65:A67"/>
    <mergeCell ref="B65:C65"/>
    <mergeCell ref="M65:N65"/>
    <mergeCell ref="B66:C66"/>
    <mergeCell ref="M66:N66"/>
    <mergeCell ref="B67:C67"/>
    <mergeCell ref="M67:N67"/>
    <mergeCell ref="A59:A62"/>
    <mergeCell ref="B59:B60"/>
    <mergeCell ref="K59:K60"/>
    <mergeCell ref="L59:L60"/>
    <mergeCell ref="M59:N60"/>
    <mergeCell ref="B61:B62"/>
    <mergeCell ref="K61:K62"/>
    <mergeCell ref="L61:L62"/>
    <mergeCell ref="M61:N62"/>
    <mergeCell ref="A54:C54"/>
    <mergeCell ref="M54:N54"/>
    <mergeCell ref="A55:C55"/>
    <mergeCell ref="M55:N55"/>
    <mergeCell ref="A56:A58"/>
    <mergeCell ref="B56:C56"/>
    <mergeCell ref="M56:N56"/>
    <mergeCell ref="B57:C57"/>
    <mergeCell ref="M57:N57"/>
    <mergeCell ref="B58:C58"/>
    <mergeCell ref="M58:N58"/>
    <mergeCell ref="A50:A53"/>
    <mergeCell ref="B50:B51"/>
    <mergeCell ref="K50:K51"/>
    <mergeCell ref="L50:L51"/>
    <mergeCell ref="M50:N51"/>
    <mergeCell ref="B52:B53"/>
    <mergeCell ref="K52:K53"/>
    <mergeCell ref="L52:L53"/>
    <mergeCell ref="M52:N53"/>
    <mergeCell ref="A45:C45"/>
    <mergeCell ref="M45:N45"/>
    <mergeCell ref="A46:C46"/>
    <mergeCell ref="M46:N46"/>
    <mergeCell ref="A47:A49"/>
    <mergeCell ref="B47:C47"/>
    <mergeCell ref="M47:N47"/>
    <mergeCell ref="B48:C48"/>
    <mergeCell ref="M48:N48"/>
    <mergeCell ref="B49:C49"/>
    <mergeCell ref="M49:N49"/>
    <mergeCell ref="A41:A44"/>
    <mergeCell ref="B41:B42"/>
    <mergeCell ref="K41:K42"/>
    <mergeCell ref="L41:L42"/>
    <mergeCell ref="M41:N42"/>
    <mergeCell ref="B43:B44"/>
    <mergeCell ref="K43:K44"/>
    <mergeCell ref="L43:L44"/>
    <mergeCell ref="M43:N44"/>
    <mergeCell ref="A36:C36"/>
    <mergeCell ref="M36:N36"/>
    <mergeCell ref="A37:C37"/>
    <mergeCell ref="M37:N37"/>
    <mergeCell ref="A38:A40"/>
    <mergeCell ref="B38:C38"/>
    <mergeCell ref="M38:N38"/>
    <mergeCell ref="B39:C39"/>
    <mergeCell ref="M39:N39"/>
    <mergeCell ref="B40:C40"/>
    <mergeCell ref="M40:N40"/>
    <mergeCell ref="A32:A35"/>
    <mergeCell ref="B32:B33"/>
    <mergeCell ref="K32:K33"/>
    <mergeCell ref="L32:L33"/>
    <mergeCell ref="M32:N33"/>
    <mergeCell ref="B34:B35"/>
    <mergeCell ref="K34:K35"/>
    <mergeCell ref="L34:L35"/>
    <mergeCell ref="M34:N35"/>
    <mergeCell ref="A27:C27"/>
    <mergeCell ref="M27:N27"/>
    <mergeCell ref="A28:C28"/>
    <mergeCell ref="M28:N28"/>
    <mergeCell ref="A29:A31"/>
    <mergeCell ref="B29:C29"/>
    <mergeCell ref="M29:N29"/>
    <mergeCell ref="B30:C30"/>
    <mergeCell ref="M30:N30"/>
    <mergeCell ref="B31:C31"/>
    <mergeCell ref="M31:N31"/>
    <mergeCell ref="A23:A26"/>
    <mergeCell ref="B23:B24"/>
    <mergeCell ref="K23:K24"/>
    <mergeCell ref="L23:L24"/>
    <mergeCell ref="M23:N24"/>
    <mergeCell ref="B25:B26"/>
    <mergeCell ref="K25:K26"/>
    <mergeCell ref="L25:L26"/>
    <mergeCell ref="M25:N26"/>
    <mergeCell ref="A18:C18"/>
    <mergeCell ref="M18:N18"/>
    <mergeCell ref="A19:C19"/>
    <mergeCell ref="M19:N19"/>
    <mergeCell ref="A20:A22"/>
    <mergeCell ref="B20:C20"/>
    <mergeCell ref="M20:N20"/>
    <mergeCell ref="B21:C21"/>
    <mergeCell ref="M21:N21"/>
    <mergeCell ref="B22:C22"/>
    <mergeCell ref="M22:N22"/>
    <mergeCell ref="A14:A17"/>
    <mergeCell ref="B14:B15"/>
    <mergeCell ref="K14:K15"/>
    <mergeCell ref="L14:L15"/>
    <mergeCell ref="M14:N15"/>
    <mergeCell ref="B16:B17"/>
    <mergeCell ref="K16:K17"/>
    <mergeCell ref="L16:L17"/>
    <mergeCell ref="M16:N17"/>
    <mergeCell ref="A10:C10"/>
    <mergeCell ref="M10:N10"/>
    <mergeCell ref="A11:A13"/>
    <mergeCell ref="B11:C11"/>
    <mergeCell ref="M11:N11"/>
    <mergeCell ref="B12:C12"/>
    <mergeCell ref="M12:N12"/>
    <mergeCell ref="B13:C13"/>
    <mergeCell ref="M13:N13"/>
    <mergeCell ref="J7:J8"/>
    <mergeCell ref="K7:K8"/>
    <mergeCell ref="L7:L8"/>
    <mergeCell ref="M7:N8"/>
    <mergeCell ref="A9:C9"/>
    <mergeCell ref="M9:N9"/>
    <mergeCell ref="D3:K3"/>
    <mergeCell ref="D5:E5"/>
    <mergeCell ref="F5:H5"/>
    <mergeCell ref="J5:K5"/>
    <mergeCell ref="D7:D8"/>
    <mergeCell ref="E7:E8"/>
    <mergeCell ref="F7:F8"/>
    <mergeCell ref="G7:G8"/>
    <mergeCell ref="H7:H8"/>
    <mergeCell ref="I7:I8"/>
  </mergeCells>
  <phoneticPr fontId="2"/>
  <dataValidations count="1">
    <dataValidation type="list" allowBlank="1" showInputMessage="1" showErrorMessage="1" sqref="D10:J10 D73:J73 D19:J19 D28:J28 D37:J37 D46:J46 D55:J55 D64:J64 D82:J82">
      <formula1>"　,○"</formula1>
    </dataValidation>
  </dataValidations>
  <pageMargins left="0.51181102362204722" right="0.51181102362204722" top="0.55118110236220474" bottom="0.55118110236220474" header="0.31496062992125984" footer="0.31496062992125984"/>
  <pageSetup paperSize="9" scale="30" fitToHeight="0" orientation="portrait" r:id="rId1"/>
  <headerFooter>
    <oddFooter>&amp;C&amp;20&amp;P / &amp;24&amp;N ページ</oddFooter>
  </headerFooter>
  <rowBreaks count="1" manualBreakCount="1">
    <brk id="71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第２号様式　実績報告書</vt:lpstr>
      <vt:lpstr>第２号様式　実績報告書 (記入例)</vt:lpstr>
      <vt:lpstr>'第２号様式　実績報告書'!Print_Area</vt:lpstr>
      <vt:lpstr>'第２号様式　実績報告書 (記入例)'!Print_Area</vt:lpstr>
      <vt:lpstr>'第２号様式　実績報告書'!Print_Titles</vt:lpstr>
      <vt:lpstr>'第２号様式　実績報告書 (記入例)'!Print_Titles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吉田　優花</cp:lastModifiedBy>
  <cp:lastPrinted>2024-02-21T23:36:11Z</cp:lastPrinted>
  <dcterms:modified xsi:type="dcterms:W3CDTF">2024-02-21T23:36:55Z</dcterms:modified>
</cp:coreProperties>
</file>