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DE963A3-AE41-4DC1-BBD8-79D73AAEBD59}" xr6:coauthVersionLast="47" xr6:coauthVersionMax="47" xr10:uidLastSave="{00000000-0000-0000-0000-000000000000}"/>
  <bookViews>
    <workbookView xWindow="10770" yWindow="1125" windowWidth="22635" windowHeight="18510" xr2:uid="{00000000-000D-0000-FFFF-FFFF00000000}"/>
  </bookViews>
  <sheets>
    <sheet name="令和５年度（充当分事業のみ）" sheetId="3" r:id="rId1"/>
    <sheet name="令和５年度（すべて）" sheetId="2" state="hidden" r:id="rId2"/>
  </sheets>
  <externalReferences>
    <externalReference r:id="rId3"/>
    <externalReference r:id="rId4"/>
    <externalReference r:id="rId5"/>
    <externalReference r:id="rId6"/>
    <externalReference r:id="rId7"/>
  </externalReferences>
  <definedNames>
    <definedName name="_xlnm._FilterDatabase" localSheetId="1" hidden="1">'令和５年度（すべて）'!$A$5:$R$59</definedName>
    <definedName name="_xlnm._FilterDatabase" localSheetId="0" hidden="1">'令和５年度（充当分事業のみ）'!$A$5:$R$54</definedName>
    <definedName name="_xlnm.Print_Area" localSheetId="1">'令和５年度（すべて）'!$A$1:$R$60</definedName>
    <definedName name="_xlnm.Print_Area" localSheetId="0">'令和５年度（充当分事業のみ）'!$A$1:$R$55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3" l="1"/>
  <c r="H14" i="3" l="1"/>
  <c r="N53" i="3" l="1"/>
  <c r="H53" i="3"/>
  <c r="L53" i="3" s="1"/>
  <c r="N52" i="3"/>
  <c r="H52" i="3"/>
  <c r="L52" i="3" s="1"/>
  <c r="N51" i="3"/>
  <c r="H51" i="3"/>
  <c r="L51" i="3" s="1"/>
  <c r="N50" i="3"/>
  <c r="H50" i="3"/>
  <c r="L50" i="3" s="1"/>
  <c r="N49" i="3"/>
  <c r="H49" i="3"/>
  <c r="L49" i="3" s="1"/>
  <c r="N48" i="3"/>
  <c r="H48" i="3"/>
  <c r="L48" i="3" s="1"/>
  <c r="N47" i="3"/>
  <c r="H47" i="3"/>
  <c r="L47" i="3" s="1"/>
  <c r="N46" i="3"/>
  <c r="H46" i="3"/>
  <c r="L46" i="3" s="1"/>
  <c r="N45" i="3"/>
  <c r="H45" i="3"/>
  <c r="L45" i="3" s="1"/>
  <c r="N44" i="3"/>
  <c r="H44" i="3"/>
  <c r="L44" i="3" s="1"/>
  <c r="N43" i="3"/>
  <c r="H43" i="3"/>
  <c r="L43" i="3" s="1"/>
  <c r="N42" i="3"/>
  <c r="H42" i="3"/>
  <c r="L42" i="3" s="1"/>
  <c r="N41" i="3"/>
  <c r="H41" i="3"/>
  <c r="L41" i="3" s="1"/>
  <c r="N40" i="3"/>
  <c r="H40" i="3"/>
  <c r="L40" i="3" s="1"/>
  <c r="N39" i="3"/>
  <c r="H39" i="3"/>
  <c r="L39" i="3" s="1"/>
  <c r="N38" i="3"/>
  <c r="H38" i="3"/>
  <c r="L38" i="3" s="1"/>
  <c r="N37" i="3"/>
  <c r="H37" i="3"/>
  <c r="N36" i="3"/>
  <c r="H36" i="3"/>
  <c r="L36" i="3" s="1"/>
  <c r="N35" i="3"/>
  <c r="H35" i="3"/>
  <c r="L35" i="3" s="1"/>
  <c r="N34" i="3"/>
  <c r="H34" i="3"/>
  <c r="L34" i="3" s="1"/>
  <c r="N33" i="3"/>
  <c r="H33" i="3"/>
  <c r="L33" i="3" s="1"/>
  <c r="N32" i="3"/>
  <c r="H32" i="3"/>
  <c r="L32" i="3" s="1"/>
  <c r="N31" i="3"/>
  <c r="H31" i="3"/>
  <c r="L31" i="3" s="1"/>
  <c r="N30" i="3"/>
  <c r="H30" i="3"/>
  <c r="L30" i="3" s="1"/>
  <c r="N29" i="3"/>
  <c r="H29" i="3"/>
  <c r="L29" i="3" s="1"/>
  <c r="N28" i="3"/>
  <c r="H28" i="3"/>
  <c r="L28" i="3" s="1"/>
  <c r="N27" i="3"/>
  <c r="H27" i="3"/>
  <c r="L27" i="3" s="1"/>
  <c r="N25" i="3"/>
  <c r="H25" i="3"/>
  <c r="L25" i="3" s="1"/>
  <c r="N24" i="3"/>
  <c r="H24" i="3"/>
  <c r="L24" i="3" s="1"/>
  <c r="N23" i="3"/>
  <c r="H23" i="3"/>
  <c r="L23" i="3" s="1"/>
  <c r="N22" i="3"/>
  <c r="H22" i="3"/>
  <c r="L22" i="3" s="1"/>
  <c r="N21" i="3"/>
  <c r="H21" i="3"/>
  <c r="L21" i="3" s="1"/>
  <c r="N20" i="3"/>
  <c r="H20" i="3"/>
  <c r="L20" i="3" s="1"/>
  <c r="N19" i="3"/>
  <c r="H19" i="3"/>
  <c r="L19" i="3" s="1"/>
  <c r="N18" i="3"/>
  <c r="H18" i="3"/>
  <c r="L18" i="3" s="1"/>
  <c r="N17" i="3"/>
  <c r="H17" i="3"/>
  <c r="L17" i="3" s="1"/>
  <c r="N16" i="3"/>
  <c r="H16" i="3"/>
  <c r="L16" i="3" s="1"/>
  <c r="N15" i="3"/>
  <c r="H15" i="3"/>
  <c r="L15" i="3" s="1"/>
  <c r="N13" i="3"/>
  <c r="H13" i="3"/>
  <c r="L13" i="3" s="1"/>
  <c r="N12" i="3"/>
  <c r="N11" i="3"/>
  <c r="H11" i="3"/>
  <c r="L11" i="3" s="1"/>
  <c r="N10" i="3"/>
  <c r="H10" i="3"/>
  <c r="L10" i="3" s="1"/>
  <c r="N9" i="3"/>
  <c r="H9" i="3"/>
  <c r="L9" i="3" s="1"/>
  <c r="N8" i="3"/>
  <c r="H8" i="3"/>
  <c r="L8" i="3" s="1"/>
  <c r="N7" i="3"/>
  <c r="H7" i="3"/>
  <c r="L7" i="3" s="1"/>
  <c r="M6" i="3"/>
  <c r="K6" i="3"/>
  <c r="J6" i="3"/>
  <c r="I6" i="3"/>
  <c r="F6" i="3"/>
  <c r="F6" i="2"/>
  <c r="L58" i="2"/>
  <c r="L57" i="2"/>
  <c r="L56" i="2"/>
  <c r="L9" i="2"/>
  <c r="L8" i="2"/>
  <c r="H58" i="2"/>
  <c r="H57" i="2"/>
  <c r="H56" i="2"/>
  <c r="H55" i="2"/>
  <c r="L55" i="2" s="1"/>
  <c r="H54" i="2"/>
  <c r="L54" i="2" s="1"/>
  <c r="H53" i="2"/>
  <c r="L53" i="2" s="1"/>
  <c r="H52" i="2"/>
  <c r="L52" i="2" s="1"/>
  <c r="H51" i="2"/>
  <c r="L51" i="2" s="1"/>
  <c r="H50" i="2"/>
  <c r="L50" i="2" s="1"/>
  <c r="H49" i="2"/>
  <c r="L49" i="2" s="1"/>
  <c r="H48" i="2"/>
  <c r="L48" i="2" s="1"/>
  <c r="H47" i="2"/>
  <c r="L47" i="2" s="1"/>
  <c r="H46" i="2"/>
  <c r="L46" i="2" s="1"/>
  <c r="H45" i="2"/>
  <c r="L45" i="2" s="1"/>
  <c r="H44" i="2"/>
  <c r="L44" i="2" s="1"/>
  <c r="H43" i="2"/>
  <c r="L43" i="2" s="1"/>
  <c r="H42" i="2"/>
  <c r="L42" i="2" s="1"/>
  <c r="H41" i="2"/>
  <c r="L41" i="2" s="1"/>
  <c r="H40" i="2"/>
  <c r="L40" i="2" s="1"/>
  <c r="H39" i="2"/>
  <c r="L39" i="2" s="1"/>
  <c r="H38" i="2"/>
  <c r="L38" i="2" s="1"/>
  <c r="H37" i="2"/>
  <c r="L37" i="2" s="1"/>
  <c r="H36" i="2"/>
  <c r="L36" i="2" s="1"/>
  <c r="H35" i="2"/>
  <c r="L35" i="2" s="1"/>
  <c r="H34" i="2"/>
  <c r="L34" i="2" s="1"/>
  <c r="H33" i="2"/>
  <c r="L33" i="2" s="1"/>
  <c r="H32" i="2"/>
  <c r="L32" i="2" s="1"/>
  <c r="H31" i="2"/>
  <c r="L31" i="2" s="1"/>
  <c r="H30" i="2"/>
  <c r="L30" i="2" s="1"/>
  <c r="H29" i="2"/>
  <c r="L29" i="2" s="1"/>
  <c r="H27" i="2"/>
  <c r="L27" i="2" s="1"/>
  <c r="H26" i="2"/>
  <c r="L26" i="2" s="1"/>
  <c r="H25" i="2"/>
  <c r="L25" i="2" s="1"/>
  <c r="H24" i="2"/>
  <c r="L24" i="2" s="1"/>
  <c r="H23" i="2"/>
  <c r="L23" i="2" s="1"/>
  <c r="H22" i="2"/>
  <c r="L22" i="2" s="1"/>
  <c r="H21" i="2"/>
  <c r="L21" i="2" s="1"/>
  <c r="H20" i="2"/>
  <c r="L20" i="2" s="1"/>
  <c r="H19" i="2"/>
  <c r="L19" i="2" s="1"/>
  <c r="H18" i="2"/>
  <c r="L18" i="2" s="1"/>
  <c r="H17" i="2"/>
  <c r="L17" i="2" s="1"/>
  <c r="H16" i="2"/>
  <c r="L16" i="2" s="1"/>
  <c r="H15" i="2"/>
  <c r="L15" i="2" s="1"/>
  <c r="H14" i="2"/>
  <c r="L14" i="2" s="1"/>
  <c r="H13" i="2"/>
  <c r="L13" i="2" s="1"/>
  <c r="H11" i="2"/>
  <c r="L11" i="2" s="1"/>
  <c r="H10" i="2"/>
  <c r="L10" i="2" s="1"/>
  <c r="H9" i="2"/>
  <c r="H8" i="2"/>
  <c r="N7" i="2"/>
  <c r="H7" i="2"/>
  <c r="L7" i="2" s="1"/>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7" i="2"/>
  <c r="N26" i="2"/>
  <c r="N25" i="2"/>
  <c r="N24" i="2"/>
  <c r="N23" i="2"/>
  <c r="N22" i="2"/>
  <c r="N21" i="2"/>
  <c r="N20" i="2"/>
  <c r="N19" i="2"/>
  <c r="N18" i="2"/>
  <c r="N17" i="2"/>
  <c r="N16" i="2"/>
  <c r="N15" i="2"/>
  <c r="N14" i="2"/>
  <c r="N13" i="2"/>
  <c r="N12" i="2"/>
  <c r="N11" i="2"/>
  <c r="N10" i="2"/>
  <c r="N9" i="2"/>
  <c r="N8" i="2"/>
  <c r="M6" i="2" l="1"/>
  <c r="G6" i="2"/>
  <c r="I6" i="2"/>
  <c r="J6" i="2"/>
  <c r="K6" i="2"/>
  <c r="N6" i="2"/>
  <c r="L6" i="2" l="1"/>
  <c r="H6" i="2"/>
  <c r="N14" i="3" l="1"/>
  <c r="N6" i="3" s="1"/>
  <c r="G6" i="3"/>
  <c r="H6" i="3"/>
  <c r="L14" i="3"/>
  <c r="L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1A1292F4-B879-4CA1-8140-F7A18BDE9E5D}">
      <text>
        <r>
          <rPr>
            <b/>
            <sz val="9"/>
            <color indexed="81"/>
            <rFont val="MS P ゴシック"/>
            <family val="3"/>
            <charset val="128"/>
          </rPr>
          <t>令和４年度における
所管課を記載</t>
        </r>
      </text>
    </comment>
    <comment ref="G14" authorId="0" shapeId="0" xr:uid="{D8378FF6-5E97-4603-9539-B049BA80398C}">
      <text>
        <r>
          <rPr>
            <sz val="10"/>
            <color indexed="81"/>
            <rFont val="UD デジタル 教科書体 N-R"/>
            <family val="1"/>
            <charset val="128"/>
          </rPr>
          <t>※実績報告後執行額変動　＋127,012円
（実績報告額44,794,759円→決算額44,921,771円）</t>
        </r>
      </text>
    </comment>
    <comment ref="G45" authorId="0" shapeId="0" xr:uid="{6274AA0C-D8C0-4959-8223-D8CFC6746185}">
      <text>
        <r>
          <rPr>
            <sz val="11"/>
            <color indexed="81"/>
            <rFont val="UD デジタル 教科書体 N-R"/>
            <family val="1"/>
            <charset val="128"/>
          </rPr>
          <t>事績報告後執行額変動＋866,000円（2,026,000円→2,892,000円）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181E0CFA-7DA9-4C56-BA71-706C96966783}">
      <text>
        <r>
          <rPr>
            <b/>
            <sz val="9"/>
            <color indexed="81"/>
            <rFont val="MS P ゴシック"/>
            <family val="3"/>
            <charset val="128"/>
          </rPr>
          <t>令和４年度における
所管課を記載</t>
        </r>
      </text>
    </comment>
  </commentList>
</comments>
</file>

<file path=xl/sharedStrings.xml><?xml version="1.0" encoding="utf-8"?>
<sst xmlns="http://schemas.openxmlformats.org/spreadsheetml/2006/main" count="722" uniqueCount="308">
  <si>
    <t>補助・単独</t>
  </si>
  <si>
    <t>経済対策との関係</t>
    <phoneticPr fontId="3"/>
  </si>
  <si>
    <t>Ｇ</t>
  </si>
  <si>
    <t>Ｄ</t>
  </si>
  <si>
    <t>Ｅ</t>
  </si>
  <si>
    <t>Ｆ</t>
  </si>
  <si>
    <t>国庫補助額</t>
  </si>
  <si>
    <t>その他</t>
    <rPh sb="2" eb="3">
      <t>タ</t>
    </rPh>
    <phoneticPr fontId="3"/>
  </si>
  <si>
    <t>一般財源</t>
    <rPh sb="0" eb="2">
      <t>イッパン</t>
    </rPh>
    <rPh sb="2" eb="4">
      <t>ザイゲン</t>
    </rPh>
    <phoneticPr fontId="3"/>
  </si>
  <si>
    <t>単</t>
  </si>
  <si>
    <t>学校保健特別対策事業費補助金</t>
  </si>
  <si>
    <t>障害者総合支援事業費補助金</t>
  </si>
  <si>
    <t>交付対象
事業の名称</t>
    <phoneticPr fontId="2"/>
  </si>
  <si>
    <t>交付金
充当額</t>
    <rPh sb="0" eb="3">
      <t>コウフキン</t>
    </rPh>
    <rPh sb="4" eb="6">
      <t>ジュウトウ</t>
    </rPh>
    <rPh sb="6" eb="7">
      <t>ガク</t>
    </rPh>
    <phoneticPr fontId="2"/>
  </si>
  <si>
    <t>事業効果</t>
    <rPh sb="0" eb="2">
      <t>ジギョウ</t>
    </rPh>
    <rPh sb="2" eb="4">
      <t>コウカ</t>
    </rPh>
    <phoneticPr fontId="2"/>
  </si>
  <si>
    <t>所管課</t>
    <rPh sb="0" eb="2">
      <t>ショカン</t>
    </rPh>
    <rPh sb="2" eb="3">
      <t>カ</t>
    </rPh>
    <phoneticPr fontId="2"/>
  </si>
  <si>
    <t>補助対象
事業費</t>
    <phoneticPr fontId="2"/>
  </si>
  <si>
    <t>補助対象外
経費</t>
    <phoneticPr fontId="2"/>
  </si>
  <si>
    <t>リビング・シフト推進事業</t>
  </si>
  <si>
    <t>文化施設感染拡大防止対策事業</t>
  </si>
  <si>
    <t>いわき芸術文化交流館感染症対策事業</t>
  </si>
  <si>
    <t>「企業・ひと・技」応援ファンド事業</t>
  </si>
  <si>
    <t>公園施設感染拡大防止対策事業</t>
  </si>
  <si>
    <t>図書館感染症対策事業</t>
  </si>
  <si>
    <t>救急活動感染症対策事業</t>
  </si>
  <si>
    <t>母子保健衛生費補助金</t>
  </si>
  <si>
    <t>創生推進課</t>
  </si>
  <si>
    <t>合計</t>
    <rPh sb="0" eb="2">
      <t>ゴウケイ</t>
    </rPh>
    <phoneticPr fontId="2"/>
  </si>
  <si>
    <t>（単位：円）</t>
    <rPh sb="1" eb="3">
      <t>タンイ</t>
    </rPh>
    <rPh sb="4" eb="5">
      <t>エン</t>
    </rPh>
    <phoneticPr fontId="2"/>
  </si>
  <si>
    <t>事業実績
（経費内容）</t>
    <rPh sb="0" eb="2">
      <t>ジギョウ</t>
    </rPh>
    <rPh sb="2" eb="4">
      <t>ジッセキ</t>
    </rPh>
    <rPh sb="6" eb="8">
      <t>ケイヒ</t>
    </rPh>
    <rPh sb="8" eb="10">
      <t>ナイヨウ</t>
    </rPh>
    <phoneticPr fontId="2"/>
  </si>
  <si>
    <t>①事業の概要
②事業の対象（交付対象者、対象施設等）</t>
    <phoneticPr fontId="3"/>
  </si>
  <si>
    <t>【いわき市】</t>
    <rPh sb="4" eb="5">
      <t>シ</t>
    </rPh>
    <phoneticPr fontId="2"/>
  </si>
  <si>
    <t>物価高騰対応生活困窮世帯緊急支援事業</t>
  </si>
  <si>
    <t>子どもインフルエンザ予防接種助成事業</t>
  </si>
  <si>
    <t>農業生産振興ブランド戦略プラン推進事業費補助金（スマート農業事業）</t>
  </si>
  <si>
    <t>学校給食魚食普及推進事業</t>
  </si>
  <si>
    <t>経営改善支援事業</t>
  </si>
  <si>
    <t>市新型コロナ対策特別資金利子補給補助金</t>
  </si>
  <si>
    <t>事業再構築促進補助金</t>
  </si>
  <si>
    <t>新産業創出支援事業</t>
  </si>
  <si>
    <t>事業化支援事業</t>
  </si>
  <si>
    <t>ワークシフト促進事業</t>
  </si>
  <si>
    <t>グリーンイノベーション創出支援事業</t>
  </si>
  <si>
    <t>店舗等新規出店支援事業費補助金</t>
  </si>
  <si>
    <t>観光バスツアー誘客事業</t>
  </si>
  <si>
    <t>観光業需要回復支援事業</t>
  </si>
  <si>
    <t>ウクライナ避難民支援事業</t>
  </si>
  <si>
    <t>交通事業者車両維持支援金</t>
  </si>
  <si>
    <t>教育活動推進費（感染症対策分）</t>
  </si>
  <si>
    <t>教職員の働き方改革推進事業（デジタル健康観察アプリ分）</t>
  </si>
  <si>
    <t>電子図書館システム事業</t>
  </si>
  <si>
    <t>徳風園空調設備改修事業</t>
  </si>
  <si>
    <t>港湾運送事業者等事業継続支援金</t>
  </si>
  <si>
    <t>④-Ⅳ．コロナ禍において物価高騰等に直面する生活困窮者等への支援</t>
  </si>
  <si>
    <t>④-Ⅰ．原油価格高騰対策</t>
  </si>
  <si>
    <t>保健福祉課</t>
    <rPh sb="0" eb="2">
      <t>ホケン</t>
    </rPh>
    <rPh sb="2" eb="4">
      <t>フクシ</t>
    </rPh>
    <rPh sb="4" eb="5">
      <t>カ</t>
    </rPh>
    <phoneticPr fontId="3"/>
  </si>
  <si>
    <t>保健所</t>
  </si>
  <si>
    <t>こども家庭課</t>
    <rPh sb="3" eb="5">
      <t>カテイ</t>
    </rPh>
    <rPh sb="5" eb="6">
      <t>カ</t>
    </rPh>
    <phoneticPr fontId="3"/>
  </si>
  <si>
    <t>生産振興課</t>
  </si>
  <si>
    <t>いわき芸術文化交流館</t>
  </si>
  <si>
    <t>公園緑地課</t>
  </si>
  <si>
    <t>生涯学習課</t>
  </si>
  <si>
    <t>学校教育課</t>
    <rPh sb="0" eb="2">
      <t>ガッコウ</t>
    </rPh>
    <rPh sb="2" eb="4">
      <t>キョウイク</t>
    </rPh>
    <rPh sb="4" eb="5">
      <t>カ</t>
    </rPh>
    <phoneticPr fontId="3"/>
  </si>
  <si>
    <t>総合図書館</t>
    <rPh sb="0" eb="2">
      <t>ソウゴウ</t>
    </rPh>
    <rPh sb="2" eb="5">
      <t>トショカン</t>
    </rPh>
    <phoneticPr fontId="3"/>
  </si>
  <si>
    <t>消防本部総務課</t>
  </si>
  <si>
    <t>障がい福祉課</t>
  </si>
  <si>
    <t>こども支援課</t>
  </si>
  <si>
    <t>こども家庭課</t>
  </si>
  <si>
    <t>学校支援課</t>
  </si>
  <si>
    <t>市民課</t>
  </si>
  <si>
    <t>介護保険課</t>
    <rPh sb="0" eb="2">
      <t>カイゴ</t>
    </rPh>
    <rPh sb="2" eb="4">
      <t>ホケン</t>
    </rPh>
    <rPh sb="4" eb="5">
      <t>カ</t>
    </rPh>
    <phoneticPr fontId="3"/>
  </si>
  <si>
    <t>実施計画№</t>
    <rPh sb="0" eb="2">
      <t>ジッシ</t>
    </rPh>
    <rPh sb="2" eb="4">
      <t>ケイカク</t>
    </rPh>
    <phoneticPr fontId="2"/>
  </si>
  <si>
    <t>○令和５年度　新型コロナウイルス感染症対応地方創生臨時交付金　実施状況及び効果検証</t>
    <rPh sb="1" eb="3">
      <t>レイワ</t>
    </rPh>
    <rPh sb="4" eb="6">
      <t>ネンド</t>
    </rPh>
    <rPh sb="7" eb="9">
      <t>シンガタ</t>
    </rPh>
    <rPh sb="16" eb="19">
      <t>カンセンショウ</t>
    </rPh>
    <rPh sb="19" eb="21">
      <t>タイオウ</t>
    </rPh>
    <rPh sb="21" eb="23">
      <t>チホウ</t>
    </rPh>
    <rPh sb="23" eb="25">
      <t>ソウセイ</t>
    </rPh>
    <rPh sb="25" eb="27">
      <t>リンジ</t>
    </rPh>
    <rPh sb="27" eb="30">
      <t>コウフキン</t>
    </rPh>
    <rPh sb="31" eb="33">
      <t>ジッシ</t>
    </rPh>
    <rPh sb="33" eb="35">
      <t>ジョウキョウ</t>
    </rPh>
    <rPh sb="35" eb="36">
      <t>オヨ</t>
    </rPh>
    <rPh sb="37" eb="39">
      <t>コウカ</t>
    </rPh>
    <rPh sb="39" eb="41">
      <t>ケンショウ</t>
    </rPh>
    <phoneticPr fontId="2"/>
  </si>
  <si>
    <t>電力・ガス・食料品等価格高騰重点支援給付事業【低所得者世帯給付金】</t>
  </si>
  <si>
    <t>成果目標</t>
    <rPh sb="0" eb="2">
      <t>セイカ</t>
    </rPh>
    <rPh sb="2" eb="4">
      <t>モクヒョウ</t>
    </rPh>
    <phoneticPr fontId="2"/>
  </si>
  <si>
    <t>市内非課税世帯等（36,613世帯）の生活支援</t>
  </si>
  <si>
    <t>総事業費
（決算）</t>
    <rPh sb="6" eb="8">
      <t>ケッサン</t>
    </rPh>
    <phoneticPr fontId="2"/>
  </si>
  <si>
    <t>総事業費
（実施計画）</t>
    <rPh sb="6" eb="8">
      <t>ジッシ</t>
    </rPh>
    <rPh sb="8" eb="10">
      <t>ケイカク</t>
    </rPh>
    <phoneticPr fontId="2"/>
  </si>
  <si>
    <t>Ａ</t>
    <phoneticPr fontId="2"/>
  </si>
  <si>
    <t>Ｂ</t>
    <phoneticPr fontId="2"/>
  </si>
  <si>
    <t>電力・ガス・食料品等価格高騰重点支援給付事業（事務費）</t>
  </si>
  <si>
    <t>①コロナ禍における物価高騰等の影響を受けた低所得世帯への支援を行うことで、低所得世帯の生活を維持するにあたって必要な事務経費
②事務経費
③計97,500千円
　ⅰ　通信運搬費：9,889千円
　　　　・39,000世帯×94円（確認書送付）
　　　　・3,900世帯×94円（不備通知）
　　　　・39,000世帯×84円（確認書返送）
　　　　・39,000世帯×63円（決定通知送付）
　　　　・1,950世帯×63円（勧奨通知）
　ⅲ　消耗品費、手数料、賃借料：4,326千円
　ⅲ　委託料：83,285千円
　　　　・通知書作成、支給事務等：47,898千円
　　　　・コールセンター運営：27,960千円
　　　　・窓口業務：7,427千円
④Ｒ５年度分の住民税非課税世帯、家計急変世帯</t>
  </si>
  <si>
    <t>①コロナ禍における物価高騰等の影響を受けた低所得世帯への支援を行うことで、低所得世帯の生活を維持する。
②給付金
③36,613世帯×30千円
（内訳）
　住民税非課税世帯　36,113世帯×30千円
　家計急変世帯　500世帯×30千円
④Ｒ５年度分の住民税非課税世帯、家計急変世帯</t>
    <phoneticPr fontId="2"/>
  </si>
  <si>
    <t>感染症予防対策費</t>
  </si>
  <si>
    <t>行政ＤＸ推進事業</t>
  </si>
  <si>
    <t>スタートアップ支援事業</t>
  </si>
  <si>
    <t>デジタルミュージアム構築事業</t>
  </si>
  <si>
    <t>次世代の教育情報化推進事業（ＧＩＧＡスクール関係経費分）</t>
  </si>
  <si>
    <t>学校給食費第３子以降支援事業</t>
  </si>
  <si>
    <t>学校光熱費高騰対策事業</t>
  </si>
  <si>
    <t>学校給食費高騰対策事業</t>
  </si>
  <si>
    <t>私立保育所等給食費高騰対策支援事業</t>
  </si>
  <si>
    <t>私立保育所等光熱費高騰対策支援事業</t>
  </si>
  <si>
    <t>施設園芸農家緊急支援事業費補助金</t>
  </si>
  <si>
    <t>畜産農家緊急支援事業費補助金</t>
  </si>
  <si>
    <t>林業・木材産業等緊急支援事業費補助金</t>
  </si>
  <si>
    <t>運送事業者等事業継続支援金</t>
  </si>
  <si>
    <t>中小企業等経営コスト削減支援事業費補助金</t>
  </si>
  <si>
    <t>生産性向上・賃金引上げ応援事業費補助金</t>
  </si>
  <si>
    <t>①新型コロナウイルス感染症対策として、コロナ禍における都市部における密の回避と地方の新たな価値の創出を図るため、ワーケーションを推進するためのワークスペースを整備する。
②市シティセールス推進協議会への負担金
③計747千円
・湯本駅等のワークスペース等の維持管理：747千円
④市シティセールス推進協議会</t>
  </si>
  <si>
    <t>①新型コロナウイルス感染症対応として、健康危機に対する保健所体制の強化を図るため、会計年度任用職員を配置する。
②会計年度任用職員人件費
③4,278千円(保険料被保険者負担金：22千円充当）
④市会計年度任用職員</t>
    <rPh sb="41" eb="45">
      <t>カイケイネンド</t>
    </rPh>
    <rPh sb="45" eb="49">
      <t>ニンヨウショクイン</t>
    </rPh>
    <rPh sb="50" eb="52">
      <t>ハイチ</t>
    </rPh>
    <phoneticPr fontId="5"/>
  </si>
  <si>
    <t>①新型コロナウイルス感染症対策として、ウイズコロナ・アフターコロナを踏まえた新しい生活様式への対応を進めるため、デジタル技術の活用により市民の利便性向上を図るとともに業務効率化を進め、行政サービスの向上につなげていくため、庁内のDX（デジタルトランスフォーメーション）を推進する。
②庁内におけるＤＸ経費
③計103,849千円(戸籍手数料等：390千円充当）
・市民窓口キャッシュレス決済等経費：11,568千円
・Web会議環境、ペーパーレス環境整備経費：80,005千円
・AI会議録システム導入経費：2,244千円
・RPA導入経費：10,032千円
④市民、市職員</t>
  </si>
  <si>
    <t>①新型コロナウイルス感染症対策として、養護老人ホームの空調設備を改修し、適正な空気循環及び換気を実現し、施設内における感染リスクの低減を図る。
②空調設備改修工事
③空調設備改修工事：49,990千円
④養護老人ホームいわき市徳風園</t>
  </si>
  <si>
    <t>①季節性インフルエンザの予防接種を行うことで学校や保育所等における集団感染及び新型コロナウイルス感染症との同時流行を防ぎ、医療機関のひっ迫や負担を軽減し、また、コロナ禍における原油価格・物価高騰対策として、物価高騰等の影響を受ける子育て世代の経済的負担を軽減するため、インフルエンザ接種費用を助成する。
②インフルエンザ予防接種助成費用、事務費
③計94,796千円(保険料被保険者負担金：9千円充当）
・予防接種助成費用：91,784千円（2,000円×延45,892回）
・パンチ入力委託料：710千円
・予診票等印刷製本費：377千円
・事務費：167千円（コピー用紙、コピー使用料、郵送料）
・会計年度任用職員分：1,758千円
④生後６か月児から高校３年生の市民</t>
  </si>
  <si>
    <t>①新型コロナウイルス感染症の影響に伴い、農産物の需要が減少している状況を踏まえ、新型コロナウイルス感染症対策として、スマート農業の導入推進を強化することで、農作業の省力化による労働生産性の向上を図る。
②農業者におけるスマート農業導入に係る費用
③補助金：37674千円（22件、補助対象経費×1/2（上限2,250千円））
④認定農業者・認定新規就農者・３戸以上の農業者で組織する団体</t>
  </si>
  <si>
    <t>①新型コロナウイルス感染症対策として、コロナ禍において売上減少等の影響を受けた事業者が、次世代に継承すべき「技術」や「商品（サービス）」を維持するため、クラウドファンディングを活用して資金調達する場合に、その経費の一部を支援する。
②事業者に対する補助金、事務費
③計2,000千円
・クラウドファンディング取扱手数料補助：900千円（達成金額の9%（上限9万円））
・プロモーション経費補助：600千円（上限6万円×10件）
・事業継承アーカイブス整備業務委託：396千円
・事務費：104千円（コピー用紙、コピー使用料）
④市内事業者</t>
  </si>
  <si>
    <t>①コロナ禍に加え、原油価格・物価高騰などにおいて売上減少等の影響を受ける市内事業者の経営改善を促進し、「強い企業」づくりを推進するため、経営改善計画等の策定に要する経費の一部を補助する。
②経営改善支援事業補助金、事務費
③計4,510千円
・経営改善計画補助：4,470千円（149千円×30件）
・事務費：40千円（コピー用紙、コピー使用料、郵送料）
④市内事業者</t>
  </si>
  <si>
    <t>①コロナ禍における原油価格・物価高騰対策として、コロナ禍において売上が減少し、また、原油価格、物価高騰の影響により厳しい経営状況にある事業者に対して、資金調達コストの低減を図るため、福島県緊急経済対策資金融資制度の利用者に対して、利子補給する。
②市新型コロナウイルス対策特別資金利子補給補助金
③57,787千円（638件）
・R2融資実行分：9,486,095円（184件）
・R3融資実行分：48,300,280円（454件）
④福島県緊急経済対策資金融資制度（新型コロナウイルス対策特別資金）を活用した事業者</t>
  </si>
  <si>
    <t>①新型コロナウイルス感染症対策として、コロナ禍で苦境に立つ市内事業者が国の「事業再構築補助金」を活用して行う、新分野展開、事業再構築等の取組みに対して、市が上乗せ補助することにより、稼ぐ力の向上と新陳代謝を推進する。
②事業再構築促進補助金、事務費
③・事業再構築促進補助金：66,000千円（2,000千円×33件）
・事務費：49千円（コピー用紙、コピー使用料、郵送料）
④市内事業者</t>
  </si>
  <si>
    <t>①新型コロナウイルス感染症対策として、コロナ禍の苦境の中、創業を志す方や創業まもない方に対し、相談窓口の設置やセミナー実施、インキュベートルームの提供、インキュベーションマネージャーによる指導・助言、シェアオフィスの運営を行うなど、市内の関係機関と連携しながら、創業者のビジネスを軌道に乗せるための総合的な支援を行う。
②創業者支援経費
③スタートアップ支援事業業務委託料：4,861千円
④市内で創業を志す方、創業まもない方</t>
  </si>
  <si>
    <t>①新型コロナウイルス感染症対策として、コロナ禍で経済が停滞している状況下において、本市を取り巻く国・県等の産業施策動向を踏まえつつ、本市の地域特性や既存の産業ポテンシャルを活かせる成長産業を調査研究し、新産業創出に係る基盤を整備するとともに、事業者間連携による新たなチャレンジを支援するなど、市内新産業の芽を発掘・育成する。
②産業イノベーション創出支援事業補助金、産業フェスタ負担金、事務費
③計3,346千円
・産業イノベーション創出支援事業補助金：1,800千円（300千円×6件）
・産業フェスタ負担金：1,220千円
・事務費：326千円（コピー用紙、コピー使用料、セミナー講師旅費）
④市内事業者</t>
  </si>
  <si>
    <t>①新型コロナウイルス感染症対策として、コロナ禍で経済が停滞している状況下において、地域の活性化に貢献することが見込まれる新技術・新製品開発などの取組みを市内企業等から公募し、資金補助やプロジェクトマネージャー等の支援により、事業化に向けた総合的な支援を行う。
②事業化支援に係る委託料、事務費
③計25,889千円
・事業化支援事業業務委託料：25,818千円
・事務費：71千円（コピー用紙、コピー使用料）
④市内事業者</t>
  </si>
  <si>
    <t>①新型コロナウイルス感染症対策として、コロナ禍で苦境に立つ市内中小企業等の販路拡大や商品開発など、経営課題の解決を図るため、首都圏の優秀な若手人材（副業者）との地域企業のマッチングを推進し、市内企業の生産性の向上を図る。また、経済産業省のマネジメントメンター制度を活用し、地域企業と豊富な実務経験・専門知識・ネットワークを有する企業OBのマッチングを図るため、プラットフォーム手数料等の一部を支援する。
②首都圏副業人材マッチング事業
③計3,876千円
・都圏副業人材マッチング事業業務委託：3,300千円
・出張旅費：68千円（協議等）
・事務費：108千円（消耗品費、コピー使用料）
・現役交流会負担金：400千円
④市内事業者</t>
  </si>
  <si>
    <t>①新型コロナウイルス感染症対策として、コロナ禍で経済が停滞している状況下において、グリーン産業への参入を目指す企業の技術開発を支援するにあたり、本市と連携協定を締結している東大先端研の研究シーズと市内企業が連携し、技術開発経費の一部を支援することで、市内企業の新事業の開拓、業態転換を後押しする。
②グリーンイノベーション創出支援事業補助金、補助金の公募・審査等に係る経費
③計9,622千円
・グリーンイノベーション創出支援事業補助金：8,000千円（4,000千円×2件）
・補助金の公募・審査等に係る業務委託料：1,532千円
・東大先端研との協議に係る旅費：90千円
④市内事業者</t>
  </si>
  <si>
    <t>①新型コロナウイルス感染症対策として、コロナ禍の苦境の中、新規出店を目指す事業者に対して、市内の空き店舗等を利用して新規出店する際の店舗等の施設改修費と賃借料の一部を補助する。
②店舗等新規出店支援事業費補助金、事業者選定審査会経費　
③計11,360千円
・補助金：上限342千円×33事業所＝ 11,286千円
・事業者選定審査会経費：74千円
④市内事業者</t>
  </si>
  <si>
    <t>①コロナ禍における原油価格・物価高騰対策として、新型コロナウイルス感染の影響がある中、本市に避難されたウクライナの方々に対して、安心して避難生活を送ることができるよう、必要な支援を実施する。
②支援金、住居費等
③計5,969千円
・支援金：1,500千円（100,000円/人×15名）
・住居費：3,850千円（55,000円×14月分×5世帯）
・音声翻訳機貸与：619千円（41,250円×15台）
④令和４年２月24日以降、戦禍を逃れてウクライナから避難したウクライナ国籍を有する者、または、これに準ずる者で、本市に住民登録をした者（他自治体において同様の性質を持った支援等を受けた者を除く）。</t>
  </si>
  <si>
    <t>①新型コロナウイルス感染症対策として、文化施設に消毒液を配置し、新型コロナウイルス感染症の拡大防止を図る。
②消毒液購入費用
③計494千円
・消毒液（手指用）：389千円（2,800円×126本×1.1）
・消毒液（器具用）：105円（2,800円×34本×1.1）
④市民会館（小名浜、勿来）、草野心平記念文学館、草野心平生家、アンモナイトセンター、考古資料館、暮らしの伝承郷</t>
  </si>
  <si>
    <t>①新型コロナウイルス感染症対策として、文化財、資料、映像等をデジタル化し、「いつでも・どこでも・誰でも」閲覧できる環境を整備する。
②いわきデジタルミュージアムの整備及び文化資源のコンテンツ制作・追加に係る経費
③いわきデジタルミュージアム整備及びコンテンツ制作業務委託料：13,400千円（県補助金：10,000千円充当）
④地方公共団体</t>
  </si>
  <si>
    <t>①新型コロナウイルス感染症対策として、公益社団法人全国公立文化施設協会が定めた「劇場、音楽堂等における新型コロナウイルス感染拡大予防ガイドライン」に基づき、 自主事業や貸館事業、その他施設の管理運営において、新型コロナウイルス感染症対策を徹底するための経費。
②館内備品の消毒に用いる消耗品費及び館内消毒に係る委託料
③計4,036千円
・消毒剤：253千円（2,800円×82缶×1.1）
・ゴム手袋：427千円（1,630円×238箱×1.1）
・ペーパータオル等：195千円
・館内消毒業務委託料：3,161千円
④いわき芸術文化交流館</t>
  </si>
  <si>
    <t>①新型コロナウイルス感染症対策として、公園施設（６施設）に消毒液等の衛生用品を配備し、来場者の安全性を確保する。
②消毒液購入費
③計148千円
・手指用消毒液：86千円（560円×140L×1.1）
・施設清掃用アルコール製剤：62千円（560円×100L×1.1）
④３公園６施設</t>
  </si>
  <si>
    <t>①新型コロナウイルス感染症対策として、市立公民館に消毒液等の衛生用品を配備し、来場者の安全性を確保する。
②消毒液購入費用
③手指消毒液：629千円（2,800円×204本×1.1）
④市立公民館37館</t>
  </si>
  <si>
    <t>①新型コロナウイルス感染症対策として、小中学校においてデジタル健康観察アプリを導入し、登校時の検温結果や健康状態を確認することで、感染症対策を徹底する。
②デジタル健康観察アプリ使用料
③使用料：3,400千円（25,756人×11円/月×12月）
④市内公立小・中学校</t>
  </si>
  <si>
    <t>①新型コロナウイルス感染症対策として、新たな生活様式への対応を進め、教育環境のICT化を促進する。
②学習用端末、大型提示装置、学習支援ソフトウェア等
③計1,045,707千円
・アクセス回線利用料：30,837,840円
・学習用端末スポット対応作業費：21,853,700円
・ICT支援業務等委託料：95,409,594円
・情報通信ネットワーク運用保守：12,323,872円
・学習支援ソフトウェア：34,917,374円
・デジタル教科書：32,434,776円
・GIGA端末賃借料：706,255,704円
・大型提示装置賃借料：105,576,372円
・プロジェクター賃借料：6,097,080円
④市内公立小・中学校</t>
  </si>
  <si>
    <t>①新型コロナウイルス感染症対策として、市立図書館に消毒液等の衛生用品を配備するとともに、換気機能を強化する。
②消毒液等の消耗品、網戸取付
③計1,820千円
・手指消毒液：444千円（2,800円×144本×1.1）
・キッチンタオル：386千円（7,630円×46箱×1.1）
・使い捨て手袋：408千円（1,625円×228箱×1.1）
・網戸取付等：582千円（４箇所）
④市立図書館</t>
  </si>
  <si>
    <t>①新型コロナウイルス感染症対策として、インターネット経由で、電子書籍の検索・貸出・返却・閲覧を可能とする非来館型サービスの取組みを行う。
②使用料、備品購入費
③計3,501千円
・クラウド使用料：1,056千円（80,000円×12ヶ月×1.1）
・サイト多言語化対応料：40千円（3,000円×12ヶ月×1.1）
・有期限・回数制限ライセンス使用料：1,202千円
・買い切り型ライセンス：1,203千円
④市立図書館</t>
  </si>
  <si>
    <t>①新型コロナウイルス感染症対策として、救急業務を行う隊員の感染対策用品を購入する。
②感染防止衣等の消耗品購入費用
③計8,870千円
・感染防止衣（上下）：7,920千円（2,000円×3,600着×1.1）
・N95マスク：495千円（2,500円×180箱×1.1）
・人口鼻：455千円（1,100円×376個×1.1）
④地方公共団体</t>
  </si>
  <si>
    <t>①コロナ禍における原油価格・物価高騰対策として、多子世帯の保護者の負担軽減を図るため、18歳以下の子どもが3人以上いる世帯で、市内公立小・中学校に通う第３子以降の給食費を支援する。
②保護者への第３子以降の給食費の支援
③計90,685千円
・小学校：77,890千円（49,080円×1,587人）
・中学校：12,795千円（57,120円×224人）
④市内公立小・中学校の児童・生徒の保護者</t>
  </si>
  <si>
    <t>①コロナ禍における原油価格・食料品等高騰対策として、エネルギー価格の高騰により影響を受けている市内小・中学校において、児童・生徒にとって適切な学習環境を確保する。
②市内小・中学校における光熱費（単価上昇による影響分）
③計134,523千円
・小学校：85,517千円（単価上昇分）
・中学校：49,006千円（単価上昇分）
④市内公立小・中学校</t>
  </si>
  <si>
    <t>①コロナ禍における原油価格・物価高騰対策として、燃料価格等の高騰により影響を受けている水産加工業者等に対する経営支援として、学校給食でいわき市産の魚を使ったメニューを提供する。
②魚食メニュー提供に係る費用
③24,133千円（単価100円×計223,452食（９回分）×1.08）
④水産加工業者等</t>
  </si>
  <si>
    <t>①コロナ禍における原油価格・物価高騰対策として、食材料費が高騰する中、保護者への給食費の負担増を求めることなく、学校で提供する給食の質の低下を防止し、適切な教育環境を維持する。
②学校給食の物価高騰対策に係る費用
③計138,374千円(学校給食納付金：12,467千円充当）
・小学生１年：13,131千円（2,474人×450円×12月）-（2,474人×30.86円×3日）
・小学２～６年：67,819千円（12,559人×450円×12月）
・中学生1～２年：30,378千円（5,063人×500円×12月）
・中学３年：14,579千円（2,531人×500円×12月）-（2,531人×34.28円×７日）
・双葉小中学校等：12,467千円（特定財源）
④児童生徒</t>
  </si>
  <si>
    <t>①コロナ禍における原油価格・物価高騰対策として、食材料費が高騰する中、保護者負担となる副食費への価格転嫁や施設で提供する給食の質の低下を防止し、適切な保育環境を維持するため、副食を提供する幼稚園、保育所等へ副食材料費の一部を補助する。
②施設における食材料費高騰分（教職員は除く）に対する補助金
③39,834千円（（7,604人×470円×12か月）-（20人×470円）-（1,349人×470円×12か月×4/10））
④私立の保育所（24か所）、幼稚園（20か所）、認定こども園（18か所）、地域型保育事業所（18か所）、認可外保育施設（47か所）</t>
  </si>
  <si>
    <t>①コロナ禍における原油価格・食料品等高騰対策として、エネルギー価格の高騰により影響を受けている幼稚園、保育所等に対し、光熱費を一部助成することで、負担軽減と経営の安定化を図る。
②施設における光熱費高騰分に対する補助金
③計46,082千円
保育所：12,260千円、幼稚園4,990千円
認定こども園13,872千円、地域型保育事業所1,176千円、
認可外保育施設2,256千円、放課後児童クラブ等11,528千円
④私立の保育所（24か所）、幼稚園（20か所）、認定こども園（18か所）、地域型保育事業所（18か所）、認可外保育施設（47か所）、放課後児童クラブ等（90か所）</t>
  </si>
  <si>
    <t>①コロナ禍における原油価格・食料品等高騰対策として、エネルギー価格の高騰により影響を受けている施設園芸農家に対し、燃料費を一部助成することで、負担軽減と経営の安定化を図る。
②施設園芸農家に対する燃料費助成金
③計78,293千円
・重油、灯油：23,733千円（27円×879,000L）
・LPG：54,560千円（44円×1,240,000kg）
④市内認定農業者又は市内認定新規就農者
　（園芸用施設で農産物(野菜・花き)を栽培し、園芸用施設の加温設備等の燃料としてA重油、灯油又はLPGを使用する者）</t>
  </si>
  <si>
    <t>①コロナ禍における原油価格・食料品等高騰対策として、飼料価格高騰による経営コスト増加の影響を特に強く受けている畜産農家に対し、負担軽減と農業経営の安定に寄与するため、飼料価格高騰分の一部を補助するもの。
②畜産農家に対する飼料代助成金
③計39,828千円
・乳用牛：3,102千円（141頭×22,000円）
・肉用牛（繁殖）：1,748千円（874頭×2,000円）
・肉用牛（肥育）：7,920千円（792頭×10,000円）
・豚：27,058千円（13,529頭×2,000円）
④市内認定農業者又は市内認定新規就農者
　（乳用牛・肉用牛・豚を飼育する者）</t>
  </si>
  <si>
    <t>①コロナ禍における原油価格・食料品等高騰対策として、エネルギー価格の高騰により影響を受けている林業経営者等に対し、燃料費を一部助成することで、負担軽減と経営の安定化を図る。
②林業経営者に対する燃料費助成金
③63,316千円（27円×2,345,014L)
④林業経営体・木材産業経営体・特用林産物生産者等</t>
  </si>
  <si>
    <t>①コロナ禍における原油価格・食料品等高騰対策として、エネルギー価格の高騰により影響を受けている運送事業者等に対し、燃料費を一部助成することで、負担軽減と経営の安定化を図る。
②運送事業者等に対する燃料費助成金
③計41,756千円
・トラック、軽貨物：41,418千円（4,602台×10,000円×0.9）
・運転代行業：338千円（150台×7,500円×0.3）
④一般貨物・特定貨物・貨物軽自動車運送事業者、県公安委員会の認定を受けた自動車運転代行事業者</t>
  </si>
  <si>
    <t>①コロナ禍における原油価格・食料品等高騰対策として、エネルギー価格高騰により影響を受けている市内事業者に対し、省エネ効果の高い設備への更新費用の一部を助成することで、経営コストの削減を図る。
②市内中小企業者等の設備更新に対する助成金
③計125,000千円
・中小企業者：100,000千円（100件×1,000千円）
・小規模事業者：25,000千円（100件×250千円）
④福島県の「経営コスト削減支援補助金」の対象となる市内中小企業者、小規模事業者</t>
  </si>
  <si>
    <t>①コロナ禍における原油価格・食料品等高騰対策として、市内事業者の賃上げ・業務改善など労働環境の整備を推進するため、賃上げ環境の整備等を行う市内中小企業等に対し、設備投資等に要する経費の一部を助成する。
②市内中小企業者等の設備投資等に対する助成金
③12,000千円（20件×600千円）
④国の「業務改善助成金」を活用し、賃金引上げ環境の整備等を行う市内中小企業者、小規模事業者</t>
  </si>
  <si>
    <t>①コロナ禍におけるエネルギー・食料品等高騰対策として、エネルギー価格の高騰により影響を受けている港湾運送事業者等に対し、支援金を給付することで、負担軽減と経営の安定化を図る。
②港湾運送事業者等に対する支援金
③計2,850千円
・重機、トラック等：1,920千円（192台×10,000円）
・乗用車、移送バス：930千円（124台×7,500円）
④小名浜港において荷役を行う港湾運送事業法第４条の許可を受けた事業者及びその事業者との契約により港湾荷役に携わる事業者</t>
  </si>
  <si>
    <t>①コロナ禍における原油価格・食料品等高騰対策として、物価高騰により影響を受けている観光事業者等の事業経営の安定に向け、観光プロモーションの実施、宿泊割引クーポンの発行等により、本市への誘客拡大を図る。
②ＯＴＡに対する委託料
③計112,530千円
・プロモーション費用：29,480千円
・宿泊誘導費用：78,040千円
・誘客促進費用：5,010千円
④OTA</t>
  </si>
  <si>
    <t>①コロナ禍における原油価格・食料品等高騰対策として、物価高騰により影響を受けている観光事業者等の事業経営の安定や、観光交流人口の拡大を図るため、市内観光地等を訪れるバスツアーを実施する旅行会社等に対し、貸切バス借上げに要する経費の一部を補助することで、市内観光施設等の周遊促進を図る。
②旅行代理店等に対する観光バス助成金、広告費用
③計19,126千円
・助成額：16,000千円（上限１台10万円×160件）
・申請、広報委託費用：3,126千円
④旅行代理店等</t>
  </si>
  <si>
    <t>①コロナ禍における原油価格・食料品等高騰対策として、コロナ禍において公共交通利用者の減少に加え、燃料価格の高騰により厳しい経営状況にある交通事業者に対し、市民が日常的に利用する公共交通車両の安全性を確保するため、車両維持支援金を補助する。
②車両の点検費用、消耗部品交換
③計73,250千円
・乗合バス：38,000千円（200千円×190台）
・貸し切りバス：14,500千円（100千円×145台）
・一般タクシー：17,000千円（50千円×340台）
・福祉タクシー：3,750千円（50千円×75台）
④乗合（路線・高速）バス、貸切バス、タクシー、福祉タクシー事業者</t>
  </si>
  <si>
    <t>①コロナ禍における原油価格・物価高騰対策として、生活困窮世帯に対して、光熱費等を支援する目的で補助する。
②生活困窮世帯に対する補助金、事務費
③計173,377千円(県補助金：79,471千円充当）
・補助金：161,712千円（26,952世帯×６千円）
・事務費：11,665千円
④住民税非課税世帯のうち、65歳以上の高齢者のみで構成される世帯、障がい者世帯、ひとり親世帯、市が困窮世帯と特に認める世帯</t>
  </si>
  <si>
    <t>①新型コロナウイルス感染症対策として、コロナ禍において障害福祉サービス事業所等がサービスを継続できるよう、通常の障害福祉サービスでは想定できないかかりまし経費について補助する。
②事業所におけるコロナ対策に係るかかりまし経費
③計6111千円
・生活介護事業所    26×631千円×0.11＝1,805千円
・就労移行支援       2×221千円×0.11＝49千円
・就労継続支援A型  4×279千円×0.11＝123千円
・就労継続支援B型  24×294千円×0.11＝777千円
・児童発達支援       18×271千円×0.11＝537千円
・放課後等ﾃﾞｲｻｰﾋﾞｽ 58×257千円×0.11＝1,640千円
・居宅入所支援　　　 6×1,013千円×0.11＝669千円
・共同生活援助　     10×335千円×0.11＝369千円
・居宅介護等　　　　  12×107千円×0.11＝142千円
④指定障害福祉サービス事業所等</t>
  </si>
  <si>
    <t>①新型コロナウイルス感染症対策として、コロナ感染症の不安を抱える妊婦の不安解消を図ることを目的に、かかりつけ産婦人科医と相談し、分娩前にPCR等の検査を受ける場合に検査費用の一部を補助する。
②妊婦のＰＣＲ検査費用
③計10,728千円（9千円/人・回×1,192件）
④市内在住の妊婦等</t>
  </si>
  <si>
    <t>①新型コロナウイルス感染症対策として、母児が感染の不安なく安心して産後の支援が受けられるよう、市内２か所の「産後ケア」を行う施設に対し、マスク・消毒液等の衛生用品や備品の購入費の一部を補助する。
②産後ケアを行う施設における衛生用品等の購入費用
③計1,000千円
・補助金1,000千円（上限500千円×２施設）
④市内産後ケア事業者（２施設）</t>
  </si>
  <si>
    <t>①新型コロナウイルス感染症対策として、小中学校に消毒液等の衛生用品を配備する。
②児童生徒等の感染症対策に必要となる物品の購入費用
③計32,435千円
・手指消毒薬：1,702千円（308円×5,525本）
・アルコール消毒薬：905千円（3,080円×294本）
・ビニール使い捨て手袋：10,210千円（1,320円×7,735箱）
・ハンドタオル：1,641千円（165円×9,945袋）
・ごみ袋：1,216千円（550円×2,210袋）
・サーキュレーター：16,761千円（9,900円×1,693台）
④市内小中学校100校</t>
  </si>
  <si>
    <t>⑤-Ⅳ-１．ウィズコロナ下での感染症対応の強化</t>
  </si>
  <si>
    <t>④-Ⅲ．新たな価格体系への適応の円滑化に向けた中小企業対策等</t>
  </si>
  <si>
    <t>ワーケーションプランによる誘客数　1,000人以上</t>
  </si>
  <si>
    <t>会計年度任用職員１名</t>
    <rPh sb="0" eb="8">
      <t>カイケイネンドニンヨウショクイン</t>
    </rPh>
    <rPh sb="9" eb="10">
      <t>メイ</t>
    </rPh>
    <phoneticPr fontId="5"/>
  </si>
  <si>
    <t>・行政手続きのオンライン化推進：R5 70％
・ペーパーレス会議開催割合：R5 100％
・電子決裁率：R5 100％
・RPA/AIの活用：R5 15業務</t>
  </si>
  <si>
    <t>対象施設　１施設</t>
  </si>
  <si>
    <t>接種回数　45,892回</t>
  </si>
  <si>
    <t>補助対象　23件</t>
  </si>
  <si>
    <t>補助金交付件数　10件</t>
  </si>
  <si>
    <t>補助金交付件数
・経営改善　30件</t>
  </si>
  <si>
    <t>補助金交付件数　638件</t>
  </si>
  <si>
    <t>補助金交付件数　33件</t>
  </si>
  <si>
    <t>創業者　5名</t>
  </si>
  <si>
    <t>補助金交付件数　6件</t>
  </si>
  <si>
    <t>支援件数　6件</t>
  </si>
  <si>
    <t>副業人材活用件数　15件</t>
  </si>
  <si>
    <t>補助金交付件数　２件</t>
  </si>
  <si>
    <t>支援対象者　15名</t>
  </si>
  <si>
    <t>対象施設　７施設</t>
  </si>
  <si>
    <t>掲載資料　90点</t>
  </si>
  <si>
    <t>対象施設　６施設</t>
  </si>
  <si>
    <t>対象施設　公民館37館</t>
  </si>
  <si>
    <t>生徒・児童等約26,000人への健康観察実施</t>
  </si>
  <si>
    <t>本市全97校　生徒・児童等約26,000人</t>
  </si>
  <si>
    <t>対象施設　市内図書館６館</t>
  </si>
  <si>
    <t>R5年度貸出点数　15,457点</t>
  </si>
  <si>
    <t>救急隊員の感染人数０人</t>
  </si>
  <si>
    <t>市内小中学生1,811人</t>
  </si>
  <si>
    <t>市内小中学校101校</t>
  </si>
  <si>
    <t>・常磐ものを使用した給食の回数　９回</t>
  </si>
  <si>
    <t>市内小中学生22,627人</t>
  </si>
  <si>
    <t>補助金の交付施設数　計127施設</t>
  </si>
  <si>
    <t>補助金の交付施設数　計217施設</t>
  </si>
  <si>
    <t>補助金の交付農家数　計32件</t>
  </si>
  <si>
    <t>補助金の交付農家数　計22件</t>
  </si>
  <si>
    <t>補助金の交付件数　計36件</t>
  </si>
  <si>
    <t>補助金の交付事業者　354者</t>
  </si>
  <si>
    <t>補助金の交付件数　計200件</t>
  </si>
  <si>
    <t>補助金の交付件数　計20件</t>
  </si>
  <si>
    <t>補助金の交付台数　計316台</t>
  </si>
  <si>
    <t>【宿泊誘導】
・クーポン利用数　11,500枚
【誘客促進】
・誘客数　100人</t>
  </si>
  <si>
    <t>補助金の交付件数　160件</t>
  </si>
  <si>
    <t>・乗合バス　190台
・貸し切りバス　145台
・一般タクシー　340台
・福祉タクシー　75台</t>
  </si>
  <si>
    <t>対象者　約27,000世帯</t>
  </si>
  <si>
    <t>対象事業所　160事業所</t>
  </si>
  <si>
    <t>検査件数　1,192件</t>
  </si>
  <si>
    <t>対象施設　２施設</t>
  </si>
  <si>
    <t>市内小中学校　98校</t>
  </si>
  <si>
    <t>情報政策課</t>
  </si>
  <si>
    <t>産業チャレンジ課</t>
  </si>
  <si>
    <t>産業みらい課</t>
  </si>
  <si>
    <t>男女共同・多文化共生センター</t>
  </si>
  <si>
    <t>文化交流課</t>
    <rPh sb="2" eb="4">
      <t>コウリュウ</t>
    </rPh>
    <phoneticPr fontId="3"/>
  </si>
  <si>
    <t>文化財課</t>
    <rPh sb="0" eb="3">
      <t>ブンカザイ</t>
    </rPh>
    <rPh sb="3" eb="4">
      <t>カ</t>
    </rPh>
    <phoneticPr fontId="3"/>
  </si>
  <si>
    <t>学校教育課</t>
  </si>
  <si>
    <t>水産課</t>
  </si>
  <si>
    <t>林務課</t>
  </si>
  <si>
    <t>観光振興課</t>
  </si>
  <si>
    <t>都市計画課
総合交通対策担当</t>
  </si>
  <si>
    <t>保健福祉課</t>
  </si>
  <si>
    <t>（Ａ－Ｂ）</t>
  </si>
  <si>
    <t>差</t>
    <rPh sb="0" eb="1">
      <t>サ</t>
    </rPh>
    <phoneticPr fontId="2"/>
  </si>
  <si>
    <t>Ｃ</t>
    <phoneticPr fontId="2"/>
  </si>
  <si>
    <t>Ｈ</t>
    <phoneticPr fontId="2"/>
  </si>
  <si>
    <t xml:space="preserve">
事業費計：63,015,800円
・林業・木材産業・特用林産物生産者に対する燃料費の一部助成：63,015,800円</t>
  </si>
  <si>
    <t>・感染対策消耗品
　(ペーパータオル等)：34,326円
・いわき芸術文化交流館消毒作業業務委託
 　　　　　４月分 ： 264,132円
 　　　　　５月分 ：  63,756円
　　 　　　　　計 ： 327,888円
　　　　　合　計　： 362,214円</t>
    <rPh sb="1" eb="8">
      <t>カンセンタイサクショウモウヒン</t>
    </rPh>
    <rPh sb="18" eb="19">
      <t>トウ</t>
    </rPh>
    <rPh sb="27" eb="28">
      <t>エン</t>
    </rPh>
    <rPh sb="58" eb="60">
      <t>ガツブン</t>
    </rPh>
    <rPh sb="70" eb="71">
      <t>エン</t>
    </rPh>
    <rPh sb="79" eb="81">
      <t>ガツブン</t>
    </rPh>
    <rPh sb="91" eb="92">
      <t>エン</t>
    </rPh>
    <rPh sb="101" eb="102">
      <t>ケイ</t>
    </rPh>
    <rPh sb="112" eb="113">
      <t>エン</t>
    </rPh>
    <rPh sb="133" eb="134">
      <t>エン</t>
    </rPh>
    <phoneticPr fontId="2"/>
  </si>
  <si>
    <t>事業費計：4,698,000円
・妊婦に対するＰＣＲ等検査料：4,698,000円</t>
    <rPh sb="6" eb="15">
      <t>698000エン</t>
    </rPh>
    <phoneticPr fontId="2"/>
  </si>
  <si>
    <t>事業費計：8,869,659円　　　
・感染防止衣：8,214,059円
・Ｎ95マスク：　277,200円
・人口鼻　　：　378,400円</t>
    <rPh sb="57" eb="60">
      <t>ジンコウバナ</t>
    </rPh>
    <rPh sb="71" eb="72">
      <t>エン</t>
    </rPh>
    <phoneticPr fontId="2"/>
  </si>
  <si>
    <t>事業費計：44,940,500円
・徳風園管理棟空調設備更新工事：44,940,500円</t>
    <rPh sb="0" eb="3">
      <t>ジギョウヒ</t>
    </rPh>
    <rPh sb="3" eb="4">
      <t>ケイ</t>
    </rPh>
    <rPh sb="15" eb="16">
      <t>エン</t>
    </rPh>
    <rPh sb="19" eb="21">
      <t>トクフウ</t>
    </rPh>
    <rPh sb="21" eb="22">
      <t>エン</t>
    </rPh>
    <rPh sb="22" eb="25">
      <t>カンリトウ</t>
    </rPh>
    <rPh sb="25" eb="27">
      <t>クウチョウ</t>
    </rPh>
    <rPh sb="27" eb="29">
      <t>セツビ</t>
    </rPh>
    <rPh sb="29" eb="31">
      <t>コウシン</t>
    </rPh>
    <rPh sb="31" eb="33">
      <t>コウジ</t>
    </rPh>
    <rPh sb="44" eb="45">
      <t>エン</t>
    </rPh>
    <phoneticPr fontId="2"/>
  </si>
  <si>
    <t>業費計（手指用、器具用）：146,300円
・消毒液：146,300円</t>
  </si>
  <si>
    <t>事業費計：1,322,555円
・「企業・ひと・技」応援ファンド事業支援金：822,555円
・事業承継アーカイブス政策業務委託：396,000円
・事務費（消耗品費、使用料等）：104,000円</t>
  </si>
  <si>
    <t>　事業承継やポストコロナの経営課題を解決するため、クラウドファンディングを活用し、資金調達を行う市内事業者に対して、クラウドファンディングに係る手数料の一部を補助した。市内6事業者が本事業を活用してクラウドファンディングを実施し、うち５事業者が目標額を達成（All-in方式のクラウドファンディングであるため、目標額を達成できなかった事業者も資金調達は可能）。
　また、本事業採択者に対して、事業承継に至った経緯やクラウドファンディングによる成果、その後の展開等を取材した「いわき市事業承継インタビューブック」を制作し、事業承継支援の参考として市内支援機関へ配布した他、市公式ホームページでも公開している。
　本事業を通して、市内事業者の事業継続並びに経営基盤の強化に寄与した。
・補助件数：６件</t>
    <rPh sb="240" eb="241">
      <t>シ</t>
    </rPh>
    <phoneticPr fontId="2"/>
  </si>
  <si>
    <t>事業費計：3,518,001円
・経営改善支援事業費補助金：3,478,001円
・事務費（消耗品費、使用料等）：40,000円</t>
  </si>
  <si>
    <t>　市内事業者が「経営改善計画」及び「早期経営改善計画」を策定した際、策定経費の一部を補助した。ポストコロナを見据え、自社の経営改善に向けて取組みを進める事業者を支援することで、市内企業の「強い企業づくり」の推進に寄与した。
・補助件数：17件</t>
  </si>
  <si>
    <t>事業費計：51,444,007円
・いわき市事業再構築促進補助金：51,395,092円
・事務費（消耗品費、使用料等）：48,915円</t>
  </si>
  <si>
    <t>　国の「事業再構築補助金」を活用し、新分野展開、業態転換や事業再編などの事業再構築に取り組む市内企業に市独自の上乗せ補助を実施することで、様々な経営環境の変化に対応できる「強い企業」づくりに寄与することができた。
・補助件数：29件</t>
    <rPh sb="61" eb="63">
      <t>ジッシ</t>
    </rPh>
    <rPh sb="69" eb="71">
      <t>サマザマ</t>
    </rPh>
    <rPh sb="72" eb="74">
      <t>ケイエイ</t>
    </rPh>
    <rPh sb="74" eb="76">
      <t>カンキョウ</t>
    </rPh>
    <phoneticPr fontId="2"/>
  </si>
  <si>
    <t>事業費計：4,860,247円
・スタートアップ支援事業業務委託料：4,860,247円</t>
    <rPh sb="25" eb="27">
      <t>シエン</t>
    </rPh>
    <phoneticPr fontId="2"/>
  </si>
  <si>
    <t>　市内関係団体等との連携の下、創業相談窓口の設置や創業支援セミナーの実施、インキュベートルームの提供、インキュベーションマネージャーによる指導・助言、シェアオフィス運営等を通して、創業を志す方や創業間もない方に対する支援を実施した。
　市特定創業支援事業を活用して創業した方が35名と昨年に引き続き高い水準を維持しており、創業しやすい環境が着実に整備されてきている。</t>
    <rPh sb="3" eb="5">
      <t>カンケイ</t>
    </rPh>
    <rPh sb="5" eb="7">
      <t>ダンタイ</t>
    </rPh>
    <rPh sb="7" eb="8">
      <t>トウ</t>
    </rPh>
    <rPh sb="15" eb="17">
      <t>ソウギョウ</t>
    </rPh>
    <rPh sb="145" eb="146">
      <t>ヒ</t>
    </rPh>
    <rPh sb="147" eb="148">
      <t>ツヅ</t>
    </rPh>
    <rPh sb="149" eb="150">
      <t>タカ</t>
    </rPh>
    <rPh sb="151" eb="153">
      <t>スイジュン</t>
    </rPh>
    <rPh sb="154" eb="156">
      <t>イジ</t>
    </rPh>
    <rPh sb="167" eb="169">
      <t>カンキョウ</t>
    </rPh>
    <rPh sb="170" eb="172">
      <t>チャクジツ</t>
    </rPh>
    <rPh sb="173" eb="175">
      <t>セイビ</t>
    </rPh>
    <phoneticPr fontId="2"/>
  </si>
  <si>
    <t>創業者　５名</t>
    <phoneticPr fontId="2"/>
  </si>
  <si>
    <t>事業費計：25,888,210円
・事業化支援事業業務委託料：25,817,210円
・事務費（消耗品費、使用料等）：71,000円</t>
    <phoneticPr fontId="2"/>
  </si>
  <si>
    <t>　公募によって採択された市内６事業者の新技術・新製品開発等の取組みに対し、資金補助やプロジェクトマネージャーによる伴走支援を実施し、市内事業者の新技術・新製品開発などの新たなチャレンジを支援した。</t>
    <phoneticPr fontId="2"/>
  </si>
  <si>
    <t>支援件数　６件</t>
    <phoneticPr fontId="2"/>
  </si>
  <si>
    <t>補助金交付件数　６件</t>
    <phoneticPr fontId="2"/>
  </si>
  <si>
    <t>事業費計：3,868,580円
・ワークシフトプロジェクトに係る業務委託料：3,300,000円
・新現役交流会負担金：400,000円
・事務費（消耗品費、使用料等）：168,580円</t>
    <rPh sb="83" eb="84">
      <t>トウ</t>
    </rPh>
    <phoneticPr fontId="2"/>
  </si>
  <si>
    <t>　市内企業の生産性向上を図るため、支援機関との連携の下、副業人材活用の支援体制を構築。さらに、豊富な実務経験を有する新現役（大企業ＯＢや専門家）が市内企業の経営課題解決をサポートする新現役交流会を開催した。
　副業人材は11社、新現役は７社が活用し、経営課題解決に向けた取組を進めており、市内企業の「強い企業づくり」を推進するとともに、地元金融機関や支援機関の支援力強化に寄与した。</t>
    <phoneticPr fontId="2"/>
  </si>
  <si>
    <t>事業費計：11,321,600円
・店舗等新規出店支援事業費補助金：11,283,000円
・審査会開催経費：38,600円</t>
    <rPh sb="48" eb="51">
      <t>シンサカイ</t>
    </rPh>
    <rPh sb="51" eb="55">
      <t>カイサイケイヒ</t>
    </rPh>
    <rPh sb="62" eb="63">
      <t>エン</t>
    </rPh>
    <phoneticPr fontId="2"/>
  </si>
  <si>
    <t>　新型コロナウイルス感染症拡大の影響により、商店街等の空き店舗の増加とともに、市内商業の衰退が懸念されたことから、新たに小売業、飲食サービス業等を営む事業者に対して新規出店に係る店舗等の月額賃料等の一部を補助した。
　新規出店を後押ししたことにより、市内商業の振興に一定の役割を果たした。
・補助件数　29件</t>
    <rPh sb="1" eb="3">
      <t>シンガタ</t>
    </rPh>
    <rPh sb="71" eb="72">
      <t>トウ</t>
    </rPh>
    <rPh sb="75" eb="78">
      <t>ジギョウシャ</t>
    </rPh>
    <rPh sb="87" eb="88">
      <t>カカ</t>
    </rPh>
    <rPh sb="97" eb="98">
      <t>トウ</t>
    </rPh>
    <rPh sb="114" eb="116">
      <t>アトオ</t>
    </rPh>
    <rPh sb="133" eb="135">
      <t>イッテイ</t>
    </rPh>
    <rPh sb="136" eb="138">
      <t>ヤクワリ</t>
    </rPh>
    <rPh sb="139" eb="140">
      <t>ハ</t>
    </rPh>
    <phoneticPr fontId="2"/>
  </si>
  <si>
    <t>事業費計：41,465,000円
・いわき市運送事業者事業継続支援金：41,465,000円</t>
    <rPh sb="0" eb="4">
      <t>ジギョウヒケイ</t>
    </rPh>
    <rPh sb="15" eb="16">
      <t>エン</t>
    </rPh>
    <rPh sb="22" eb="23">
      <t>シ</t>
    </rPh>
    <rPh sb="23" eb="25">
      <t>ウンソウ</t>
    </rPh>
    <rPh sb="25" eb="28">
      <t>ジギョウシャ</t>
    </rPh>
    <rPh sb="28" eb="30">
      <t>ジギョウ</t>
    </rPh>
    <rPh sb="30" eb="32">
      <t>ケイゾク</t>
    </rPh>
    <rPh sb="32" eb="35">
      <t>シエンキン</t>
    </rPh>
    <rPh sb="46" eb="47">
      <t>エン</t>
    </rPh>
    <phoneticPr fontId="2"/>
  </si>
  <si>
    <t>　原油価格高騰による燃料代高騰の影響を大きく受ける一方、荷主との関係で価格転嫁が困難である運送事業者等に対し、保有するトラック等の台数に応じて支援金を交付。
　市内事業者の様々な社会経済活動や市民生活にとって必要不可欠な基盤である運送事業者等の事業継続に寄与した。
・補助件数：182件</t>
    <rPh sb="1" eb="3">
      <t>ゲンユ</t>
    </rPh>
    <rPh sb="3" eb="5">
      <t>カカク</t>
    </rPh>
    <rPh sb="5" eb="7">
      <t>コウトウ</t>
    </rPh>
    <rPh sb="10" eb="13">
      <t>ネンリョウダイ</t>
    </rPh>
    <rPh sb="13" eb="15">
      <t>コウトウ</t>
    </rPh>
    <rPh sb="16" eb="18">
      <t>エイキョウ</t>
    </rPh>
    <rPh sb="19" eb="20">
      <t>オオ</t>
    </rPh>
    <rPh sb="22" eb="23">
      <t>ウ</t>
    </rPh>
    <rPh sb="25" eb="27">
      <t>イッポウ</t>
    </rPh>
    <rPh sb="28" eb="30">
      <t>ニヌシ</t>
    </rPh>
    <rPh sb="32" eb="34">
      <t>カンケイ</t>
    </rPh>
    <rPh sb="35" eb="37">
      <t>カカク</t>
    </rPh>
    <rPh sb="37" eb="39">
      <t>テンカ</t>
    </rPh>
    <rPh sb="40" eb="42">
      <t>コンナン</t>
    </rPh>
    <rPh sb="45" eb="47">
      <t>ウンソウ</t>
    </rPh>
    <rPh sb="47" eb="50">
      <t>ジギョウシャ</t>
    </rPh>
    <rPh sb="50" eb="51">
      <t>トウ</t>
    </rPh>
    <rPh sb="52" eb="53">
      <t>タイ</t>
    </rPh>
    <rPh sb="55" eb="57">
      <t>ホユウ</t>
    </rPh>
    <rPh sb="63" eb="64">
      <t>トウ</t>
    </rPh>
    <rPh sb="65" eb="67">
      <t>ダイスウ</t>
    </rPh>
    <rPh sb="68" eb="69">
      <t>オウ</t>
    </rPh>
    <rPh sb="71" eb="74">
      <t>シエンキン</t>
    </rPh>
    <rPh sb="75" eb="77">
      <t>コウフ</t>
    </rPh>
    <rPh sb="115" eb="117">
      <t>ウンソウ</t>
    </rPh>
    <rPh sb="117" eb="120">
      <t>ジギョウシャ</t>
    </rPh>
    <rPh sb="120" eb="121">
      <t>トウ</t>
    </rPh>
    <rPh sb="122" eb="124">
      <t>ジギョウ</t>
    </rPh>
    <rPh sb="124" eb="126">
      <t>ケイゾク</t>
    </rPh>
    <rPh sb="127" eb="129">
      <t>キヨ</t>
    </rPh>
    <phoneticPr fontId="2"/>
  </si>
  <si>
    <t>事業費計：70,328,000円
・いわき市中小企業等経営コスト削減支援事業費補助金：70,328,000円</t>
    <rPh sb="0" eb="4">
      <t>ジギョウヒケイ</t>
    </rPh>
    <rPh sb="15" eb="16">
      <t>エン</t>
    </rPh>
    <rPh sb="22" eb="23">
      <t>シ</t>
    </rPh>
    <rPh sb="23" eb="25">
      <t>チュウショウ</t>
    </rPh>
    <rPh sb="25" eb="27">
      <t>キギョウ</t>
    </rPh>
    <rPh sb="27" eb="28">
      <t>トウ</t>
    </rPh>
    <rPh sb="28" eb="30">
      <t>ケイエイ</t>
    </rPh>
    <rPh sb="33" eb="35">
      <t>サクゲン</t>
    </rPh>
    <rPh sb="35" eb="37">
      <t>シエン</t>
    </rPh>
    <rPh sb="37" eb="40">
      <t>ジギョウヒ</t>
    </rPh>
    <rPh sb="40" eb="43">
      <t>ホジョキン</t>
    </rPh>
    <rPh sb="54" eb="55">
      <t>エン</t>
    </rPh>
    <phoneticPr fontId="2"/>
  </si>
  <si>
    <t>　照明のＬＥＤ化や空調設備、冷蔵庫・冷凍庫など省エネ効果の高い設備の更新を支援することで、エネルギー価格高騰等の影響を受けている市内事業者の経営コストの削減を図った。
　市内企業194社が本補助金を活用して省エネ効果の高い設備を導入しており、市内企業の省力化に寄与した。</t>
    <rPh sb="79" eb="80">
      <t>ハカ</t>
    </rPh>
    <rPh sb="85" eb="87">
      <t>シナイ</t>
    </rPh>
    <rPh sb="87" eb="89">
      <t>キギョウ</t>
    </rPh>
    <rPh sb="92" eb="93">
      <t>シャ</t>
    </rPh>
    <rPh sb="94" eb="95">
      <t>ホン</t>
    </rPh>
    <rPh sb="95" eb="98">
      <t>ホジョキン</t>
    </rPh>
    <rPh sb="99" eb="101">
      <t>カツヨウ</t>
    </rPh>
    <rPh sb="103" eb="104">
      <t>ショウ</t>
    </rPh>
    <rPh sb="106" eb="108">
      <t>コウカ</t>
    </rPh>
    <rPh sb="109" eb="110">
      <t>タカ</t>
    </rPh>
    <rPh sb="111" eb="113">
      <t>セツビ</t>
    </rPh>
    <rPh sb="114" eb="116">
      <t>ドウニュウ</t>
    </rPh>
    <rPh sb="121" eb="123">
      <t>シナイ</t>
    </rPh>
    <rPh sb="123" eb="125">
      <t>キギョウ</t>
    </rPh>
    <rPh sb="126" eb="129">
      <t>ショウリョクカ</t>
    </rPh>
    <rPh sb="130" eb="132">
      <t>キヨ</t>
    </rPh>
    <phoneticPr fontId="2"/>
  </si>
  <si>
    <t>事業費計：2,892,000円
・いわき市生産性向上・賃金引上げ応援事業費補助金：2,892,000円</t>
    <rPh sb="0" eb="4">
      <t>ジギョウヒケイ</t>
    </rPh>
    <rPh sb="14" eb="15">
      <t>エン</t>
    </rPh>
    <rPh sb="21" eb="22">
      <t>シ</t>
    </rPh>
    <rPh sb="22" eb="25">
      <t>セイサンセイ</t>
    </rPh>
    <rPh sb="25" eb="27">
      <t>コウジョウ</t>
    </rPh>
    <rPh sb="28" eb="30">
      <t>チンギン</t>
    </rPh>
    <rPh sb="30" eb="32">
      <t>ヒキア</t>
    </rPh>
    <rPh sb="33" eb="35">
      <t>オウエン</t>
    </rPh>
    <rPh sb="35" eb="38">
      <t>ジギョウヒ</t>
    </rPh>
    <rPh sb="38" eb="41">
      <t>ホジョキン</t>
    </rPh>
    <rPh sb="51" eb="52">
      <t>エン</t>
    </rPh>
    <phoneticPr fontId="2"/>
  </si>
  <si>
    <t>　市内事業者の賃上げ・業務改善など労働環境の整備を促進するため、国の「業務改善助成金」を活用して賃上げ環境の整備等を行う事業者に対し、市独自の上乗せ補助を実施すした。
　市内企業26社が本補助金を活用して賃上げ・業務改善の取組を進めており、市内企業の賃上げ環境の整備に寄与した。</t>
    <rPh sb="85" eb="87">
      <t>シナイ</t>
    </rPh>
    <rPh sb="87" eb="89">
      <t>キギョウ</t>
    </rPh>
    <rPh sb="91" eb="92">
      <t>シャ</t>
    </rPh>
    <rPh sb="93" eb="94">
      <t>ホン</t>
    </rPh>
    <rPh sb="94" eb="97">
      <t>ホジョキン</t>
    </rPh>
    <rPh sb="98" eb="100">
      <t>カツヨウ</t>
    </rPh>
    <rPh sb="102" eb="104">
      <t>チンア</t>
    </rPh>
    <rPh sb="106" eb="108">
      <t>ギョウム</t>
    </rPh>
    <rPh sb="108" eb="110">
      <t>カイゼン</t>
    </rPh>
    <rPh sb="111" eb="113">
      <t>トリクミ</t>
    </rPh>
    <rPh sb="114" eb="115">
      <t>スス</t>
    </rPh>
    <rPh sb="120" eb="122">
      <t>シナイ</t>
    </rPh>
    <rPh sb="122" eb="124">
      <t>キギョウ</t>
    </rPh>
    <rPh sb="125" eb="127">
      <t>チンア</t>
    </rPh>
    <rPh sb="128" eb="130">
      <t>カンキョウ</t>
    </rPh>
    <rPh sb="131" eb="133">
      <t>セイビ</t>
    </rPh>
    <rPh sb="134" eb="136">
      <t>キヨ</t>
    </rPh>
    <phoneticPr fontId="2"/>
  </si>
  <si>
    <r>
      <t xml:space="preserve">
・キャッシュレス決済関係手数料
決算額：155,569円</t>
    </r>
    <r>
      <rPr>
        <sz val="11"/>
        <color theme="1"/>
        <rFont val="Microsoft YaHei"/>
        <family val="1"/>
        <charset val="134"/>
      </rPr>
      <t>(</t>
    </r>
    <r>
      <rPr>
        <sz val="11"/>
        <color theme="1"/>
        <rFont val="UD デジタル 教科書体 N-R"/>
        <family val="1"/>
        <charset val="128"/>
      </rPr>
      <t>交付金充当17,671円</t>
    </r>
    <r>
      <rPr>
        <sz val="11"/>
        <color theme="1"/>
        <rFont val="Microsoft YaHei"/>
        <family val="1"/>
        <charset val="134"/>
      </rPr>
      <t>）</t>
    </r>
    <rPh sb="17" eb="20">
      <t>ケッサンガク</t>
    </rPh>
    <rPh sb="28" eb="29">
      <t>エン</t>
    </rPh>
    <rPh sb="30" eb="33">
      <t>コウフキン</t>
    </rPh>
    <rPh sb="33" eb="35">
      <t>ジュウトウ</t>
    </rPh>
    <rPh sb="41" eb="42">
      <t>エン</t>
    </rPh>
    <phoneticPr fontId="2"/>
  </si>
  <si>
    <t>利用者又は職員に感染者が発生した施設・事業所の費用
・緊急雇用に係る費用、割増賃金・手当
・施設・事業所の消毒・清掃費用
・感染症廃棄物の処理費用
・感染者又は濃厚接触者への対応に伴い衛生・防護用品の購入費用等</t>
    <rPh sb="0" eb="3">
      <t>リヨウシャ</t>
    </rPh>
    <rPh sb="3" eb="4">
      <t>マタ</t>
    </rPh>
    <rPh sb="5" eb="7">
      <t>ショクイン</t>
    </rPh>
    <rPh sb="8" eb="10">
      <t>カンセン</t>
    </rPh>
    <rPh sb="10" eb="11">
      <t>シャ</t>
    </rPh>
    <rPh sb="12" eb="14">
      <t>ハッセイ</t>
    </rPh>
    <rPh sb="16" eb="18">
      <t>シセツ</t>
    </rPh>
    <rPh sb="19" eb="22">
      <t>ジギョウショ</t>
    </rPh>
    <rPh sb="23" eb="25">
      <t>ヒヨウ</t>
    </rPh>
    <rPh sb="27" eb="31">
      <t>キンキュウコヨウ</t>
    </rPh>
    <rPh sb="32" eb="33">
      <t>カカワ</t>
    </rPh>
    <rPh sb="34" eb="36">
      <t>ヒヨウ</t>
    </rPh>
    <rPh sb="37" eb="41">
      <t>ワリマシチンギン</t>
    </rPh>
    <rPh sb="42" eb="44">
      <t>テアテ</t>
    </rPh>
    <rPh sb="46" eb="48">
      <t>シセツ</t>
    </rPh>
    <rPh sb="49" eb="52">
      <t>ジギョウショ</t>
    </rPh>
    <rPh sb="53" eb="55">
      <t>ショウドク</t>
    </rPh>
    <rPh sb="56" eb="60">
      <t>セイソウヒヨウ</t>
    </rPh>
    <rPh sb="62" eb="65">
      <t>カンセンショウ</t>
    </rPh>
    <rPh sb="65" eb="68">
      <t>ハイキブツ</t>
    </rPh>
    <rPh sb="69" eb="71">
      <t>ショリ</t>
    </rPh>
    <rPh sb="71" eb="73">
      <t>ヒヨウ</t>
    </rPh>
    <rPh sb="75" eb="78">
      <t>カンセンシャ</t>
    </rPh>
    <rPh sb="78" eb="79">
      <t>マタ</t>
    </rPh>
    <rPh sb="80" eb="85">
      <t>ノウコウセッショクシャ</t>
    </rPh>
    <rPh sb="87" eb="89">
      <t>タイオウ</t>
    </rPh>
    <rPh sb="90" eb="91">
      <t>トモナ</t>
    </rPh>
    <rPh sb="92" eb="94">
      <t>エイセイ</t>
    </rPh>
    <rPh sb="95" eb="97">
      <t>ボウゴ</t>
    </rPh>
    <rPh sb="97" eb="99">
      <t>ヨウヒン</t>
    </rPh>
    <rPh sb="100" eb="102">
      <t>コウニュウ</t>
    </rPh>
    <rPh sb="102" eb="104">
      <t>ヒヨウ</t>
    </rPh>
    <rPh sb="104" eb="105">
      <t>ナド</t>
    </rPh>
    <phoneticPr fontId="2"/>
  </si>
  <si>
    <t>事業費計：746,845円
・いわき市シティセールス推進協議会負担金：746,845円</t>
  </si>
  <si>
    <t>○ワークスペースの維持管理
湯本駅２階ワークスペースの管理と環境整備
・出張等でいわき市を訪れた方が気軽にワークスペースとして利用されている。
・ワークスペースとしてだけではなく、住民同士の交流の場としても活用されている。
・本事業によりワーケーション環境を整備し、感染症対策に加え、ワーケーションの促進、地域の賑わいを創出することができた。
○情報発信
・通年で楽しむことができるゴルフを中心に、いわき湯本ワーケーションのモデルプランをWebに掲載し、本市の温暖な気候を活かしたワーケーションをPRできた。
〇ワーケーションプラン等利用者　約1,500人</t>
    <rPh sb="271" eb="272">
      <t>ヤク</t>
    </rPh>
    <phoneticPr fontId="2"/>
  </si>
  <si>
    <t>事業費計：1,809,464円
・消耗品費計　1,228,136円
　手指消毒液　140,800円
　施設用洗浄剤　10,120円
　ペーパータオル　28,636円
　ウェットティッシュ　194,474円
　使い捨て手袋　3,036円
　スプレーヤー　3,850円
　ブックカバー　283,800円
　ブッカー　563,420円
・修繕料計　581,328円
　小名浜図書巻網戸取付　237,600円
　勿来図書館網戸取付　123,684円
　常磐図書館引戸修繕　158,400円
　四倉図書館換気扇修繕　61,644円</t>
    <rPh sb="0" eb="3">
      <t>ジギョウヒ</t>
    </rPh>
    <rPh sb="3" eb="4">
      <t>ケイ</t>
    </rPh>
    <rPh sb="14" eb="15">
      <t>エン</t>
    </rPh>
    <rPh sb="18" eb="21">
      <t>ショウモウヒン</t>
    </rPh>
    <rPh sb="21" eb="22">
      <t>ヒ</t>
    </rPh>
    <rPh sb="22" eb="23">
      <t>ケイ</t>
    </rPh>
    <rPh sb="25" eb="34">
      <t>228136エン</t>
    </rPh>
    <rPh sb="36" eb="41">
      <t>テユビショウドクエキ</t>
    </rPh>
    <rPh sb="45" eb="50">
      <t>800エン</t>
    </rPh>
    <rPh sb="52" eb="55">
      <t>シセツヨウ</t>
    </rPh>
    <rPh sb="55" eb="58">
      <t>センジョウザイ</t>
    </rPh>
    <rPh sb="61" eb="66">
      <t>120エン</t>
    </rPh>
    <rPh sb="78" eb="83">
      <t>636エン</t>
    </rPh>
    <rPh sb="98" eb="103">
      <t>474エン</t>
    </rPh>
    <rPh sb="105" eb="106">
      <t>ツカ</t>
    </rPh>
    <rPh sb="107" eb="108">
      <t>ス</t>
    </rPh>
    <rPh sb="109" eb="111">
      <t>テブクロ</t>
    </rPh>
    <rPh sb="113" eb="118">
      <t>036エン</t>
    </rPh>
    <rPh sb="128" eb="133">
      <t>850エン</t>
    </rPh>
    <rPh sb="145" eb="150">
      <t>800エン</t>
    </rPh>
    <rPh sb="160" eb="165">
      <t>420エン</t>
    </rPh>
    <rPh sb="168" eb="170">
      <t>シュウゼン</t>
    </rPh>
    <rPh sb="170" eb="171">
      <t>リョウ</t>
    </rPh>
    <rPh sb="171" eb="172">
      <t>ケイ</t>
    </rPh>
    <rPh sb="183" eb="186">
      <t>オナハマ</t>
    </rPh>
    <rPh sb="197" eb="202">
      <t>600エン</t>
    </rPh>
    <rPh sb="217" eb="222">
      <t>684エン</t>
    </rPh>
    <rPh sb="237" eb="242">
      <t>400エン</t>
    </rPh>
    <rPh sb="257" eb="262">
      <t>644エン</t>
    </rPh>
    <phoneticPr fontId="2"/>
  </si>
  <si>
    <t>　市立図書館（全６館）において、必要となる衛生用品及び換気のための網戸取付等を行うことで、館内の感染防対策を講じることができた。</t>
    <rPh sb="1" eb="6">
      <t>シリツトショカン</t>
    </rPh>
    <rPh sb="7" eb="8">
      <t>ゼン</t>
    </rPh>
    <rPh sb="9" eb="10">
      <t>カン</t>
    </rPh>
    <rPh sb="16" eb="18">
      <t>ヒツヨウ</t>
    </rPh>
    <rPh sb="21" eb="25">
      <t>エイセイヨウヒン</t>
    </rPh>
    <rPh sb="25" eb="26">
      <t>オヨ</t>
    </rPh>
    <rPh sb="27" eb="29">
      <t>カンキ</t>
    </rPh>
    <rPh sb="33" eb="35">
      <t>アミド</t>
    </rPh>
    <rPh sb="35" eb="37">
      <t>トリツケ</t>
    </rPh>
    <rPh sb="37" eb="38">
      <t>トウ</t>
    </rPh>
    <rPh sb="39" eb="40">
      <t>オコナ</t>
    </rPh>
    <rPh sb="45" eb="47">
      <t>カンナイ</t>
    </rPh>
    <rPh sb="48" eb="50">
      <t>カンセン</t>
    </rPh>
    <rPh sb="50" eb="51">
      <t>フセ</t>
    </rPh>
    <rPh sb="51" eb="53">
      <t>タイサク</t>
    </rPh>
    <rPh sb="54" eb="55">
      <t>コウ</t>
    </rPh>
    <phoneticPr fontId="2"/>
  </si>
  <si>
    <t>事業費計：3,498,812円
・使用料計　2,296,997円
　電子図書館サービス利用料1,095,600円
　利用制限付き電子書籍ライセンス使用料
　1,201,397円
・備品購入費計　1,201,815円
　電子書籍ライセンス（買い切り型）
  1,201,815円</t>
    <rPh sb="0" eb="2">
      <t>ジギョウ</t>
    </rPh>
    <rPh sb="2" eb="3">
      <t>ヒ</t>
    </rPh>
    <rPh sb="3" eb="4">
      <t>ケイ</t>
    </rPh>
    <rPh sb="14" eb="15">
      <t>エン</t>
    </rPh>
    <rPh sb="18" eb="21">
      <t>シヨウリョウ</t>
    </rPh>
    <rPh sb="21" eb="22">
      <t>ケイ</t>
    </rPh>
    <rPh sb="76" eb="77">
      <t>リョウ</t>
    </rPh>
    <rPh sb="97" eb="98">
      <t>ケイ</t>
    </rPh>
    <rPh sb="123" eb="124">
      <t>キ</t>
    </rPh>
    <rPh sb="125" eb="126">
      <t>カタ</t>
    </rPh>
    <rPh sb="139" eb="140">
      <t>エン</t>
    </rPh>
    <phoneticPr fontId="2"/>
  </si>
  <si>
    <t>　新型コロナウイルス感染症の傷病者や疑いのある傷病者が発生した事案において、救急隊員の感染防止対策を徹底させ、現場における救急隊員の感染を防ぐことができた。</t>
    <phoneticPr fontId="2"/>
  </si>
  <si>
    <t>総事業費：37,674,000円
・スマート農業事業：37,674,000円</t>
    <rPh sb="23" eb="27">
      <t>ノウギョウジギョウ</t>
    </rPh>
    <rPh sb="38" eb="39">
      <t>エン</t>
    </rPh>
    <phoneticPr fontId="2"/>
  </si>
  <si>
    <t>総事業費：78,268,300円
・施設園芸農家緊急支援事業費補助金：78,268,300円</t>
    <rPh sb="0" eb="3">
      <t>ソウジギョウ</t>
    </rPh>
    <rPh sb="3" eb="4">
      <t>ヒ</t>
    </rPh>
    <rPh sb="15" eb="16">
      <t>エン</t>
    </rPh>
    <rPh sb="19" eb="23">
      <t>シセツエンゲイ</t>
    </rPh>
    <rPh sb="23" eb="25">
      <t>ノウカ</t>
    </rPh>
    <rPh sb="25" eb="32">
      <t>キンキュウシエンジギョウヒ</t>
    </rPh>
    <rPh sb="32" eb="35">
      <t>ホジョキン</t>
    </rPh>
    <rPh sb="46" eb="47">
      <t>エン</t>
    </rPh>
    <phoneticPr fontId="2"/>
  </si>
  <si>
    <t>総事業費：39,828,000円
・畜産農家緊急支援事業費補助金：39,828,000円</t>
    <rPh sb="19" eb="23">
      <t>チクサンノウカ</t>
    </rPh>
    <rPh sb="23" eb="29">
      <t>キンキュウシエンジギョウ</t>
    </rPh>
    <rPh sb="29" eb="30">
      <t>ヒ</t>
    </rPh>
    <rPh sb="30" eb="33">
      <t>ホジョキン</t>
    </rPh>
    <rPh sb="44" eb="45">
      <t>エン</t>
    </rPh>
    <phoneticPr fontId="2"/>
  </si>
  <si>
    <t>　飼料価格高騰による経営コスト増加の影響を特に強く受けている畜産農家に対し、負担軽減と農業経営の安定に寄与するため、飼料価格高騰分の一部を補助することで、畜産農家の負担軽減に寄与した。
・給付実績
  乳用牛        ：３件　　 141頭
　肉用牛（繁殖）：16件　　 874頭
　肉用牛（肥育）：１件　　 792頭
　豚            ：２件　13,529頭</t>
    <rPh sb="77" eb="81">
      <t>チクサンノウカ</t>
    </rPh>
    <rPh sb="114" eb="115">
      <t>ケン</t>
    </rPh>
    <rPh sb="121" eb="122">
      <t>トウ</t>
    </rPh>
    <rPh sb="124" eb="127">
      <t>ニクヨウギュウ</t>
    </rPh>
    <rPh sb="128" eb="130">
      <t>ハンショク</t>
    </rPh>
    <rPh sb="134" eb="135">
      <t>ケン</t>
    </rPh>
    <rPh sb="141" eb="142">
      <t>トウ</t>
    </rPh>
    <rPh sb="144" eb="147">
      <t>ニクヨウギュウ</t>
    </rPh>
    <rPh sb="148" eb="150">
      <t>ヒイク</t>
    </rPh>
    <rPh sb="153" eb="154">
      <t>ケン</t>
    </rPh>
    <rPh sb="160" eb="161">
      <t>トウ</t>
    </rPh>
    <rPh sb="163" eb="164">
      <t>ブタ</t>
    </rPh>
    <rPh sb="178" eb="179">
      <t>ケン</t>
    </rPh>
    <rPh sb="186" eb="187">
      <t>トウ</t>
    </rPh>
    <phoneticPr fontId="2"/>
  </si>
  <si>
    <r>
      <t>　燃料価格の高騰により影響を受けている施設園芸農家に対する財政支援が図られたことで、生産に必要不可欠である燃料費の負担を軽減し、経営の安定化に寄与した。
・交付件数：27件
・補助対象燃油量
　Ａ重油・灯油　 728,657L
　</t>
    </r>
    <r>
      <rPr>
        <u/>
        <sz val="11"/>
        <color theme="1"/>
        <rFont val="UD デジタル 教科書体 N-R"/>
        <family val="1"/>
        <charset val="128"/>
      </rPr>
      <t>ＬＰＧ　 　  1,353,939L</t>
    </r>
    <r>
      <rPr>
        <sz val="11"/>
        <color theme="1"/>
        <rFont val="UD デジタル 教科書体 N-R"/>
        <family val="1"/>
        <charset val="128"/>
      </rPr>
      <t xml:space="preserve">
  計   　   　 2,082,596L</t>
    </r>
    <rPh sb="101" eb="103">
      <t>トウユ</t>
    </rPh>
    <phoneticPr fontId="2"/>
  </si>
  <si>
    <t>総事業費：1,177,883,476円
・事業費：1,087,470,000円
　（１世帯あたり３万円を支援）
・事務費：　 90,413,476円</t>
    <phoneticPr fontId="2"/>
  </si>
  <si>
    <t>総事業費：169,377,077円
・事業費：158,532,000円
　（１世帯あたり6千円を支援）
・事務費： 10,845,077円</t>
  </si>
  <si>
    <t>　物価高騰の影響により、消費全体に占める光熱費や食料品費等の割合が高い低所得世帯ほど負担感が大きくなることから、低所得世帯に対し給付金を支給することで、世帯の負担軽減に寄与した。
・給付実績　26,422世帯
　（内訳）高齢者世帯： 21,981世帯
　  　　　障がい者世帯：2,737世帯
　  　　　ひとり親世帯：1,113世帯
　  　　　生活保護世帯：  591世帯</t>
    <rPh sb="102" eb="104">
      <t>セタイ</t>
    </rPh>
    <rPh sb="107" eb="109">
      <t>ウチワケ</t>
    </rPh>
    <phoneticPr fontId="2"/>
  </si>
  <si>
    <t>　補助金要綱・実施要綱の改正により、9月末までの助成となり、実績も当初予算と比較し、半分程度となったが、実施要綱に則り、出産前の妊婦に対し新型コロナウイルスのPCR検査を行うことで、新型コロナウイルス感染の不安軽減に寄与した。
・検査件数　522件</t>
    <rPh sb="4" eb="6">
      <t>ヨウコウ</t>
    </rPh>
    <rPh sb="7" eb="9">
      <t>ジッシ</t>
    </rPh>
    <rPh sb="9" eb="11">
      <t>ヨウコウ</t>
    </rPh>
    <rPh sb="12" eb="14">
      <t>カイセイ</t>
    </rPh>
    <rPh sb="19" eb="21">
      <t>ガツマツ</t>
    </rPh>
    <rPh sb="24" eb="26">
      <t>ジョセイ</t>
    </rPh>
    <rPh sb="30" eb="32">
      <t>ジッセキ</t>
    </rPh>
    <rPh sb="33" eb="37">
      <t>トウショヨサン</t>
    </rPh>
    <rPh sb="38" eb="40">
      <t>ヒカク</t>
    </rPh>
    <rPh sb="42" eb="46">
      <t>ハンブンテイド</t>
    </rPh>
    <rPh sb="52" eb="56">
      <t>ジッシヨウコウ</t>
    </rPh>
    <rPh sb="57" eb="58">
      <t>ノット</t>
    </rPh>
    <rPh sb="60" eb="63">
      <t>シュッサンマエ</t>
    </rPh>
    <rPh sb="64" eb="66">
      <t>ニンプ</t>
    </rPh>
    <rPh sb="67" eb="68">
      <t>タイ</t>
    </rPh>
    <rPh sb="69" eb="71">
      <t>シンガタ</t>
    </rPh>
    <rPh sb="82" eb="84">
      <t>ケンサ</t>
    </rPh>
    <rPh sb="115" eb="117">
      <t>ケンサ</t>
    </rPh>
    <rPh sb="117" eb="119">
      <t>ケンスウ</t>
    </rPh>
    <rPh sb="123" eb="124">
      <t>ケン</t>
    </rPh>
    <phoneticPr fontId="2"/>
  </si>
  <si>
    <t>事業の概要
①目的・効果
②交付金を充当する経費内容
③積算根拠（対象数、単価等）
④事業の対象（交付対象者、対象施設等）</t>
    <rPh sb="7" eb="9">
      <t>モクテキ</t>
    </rPh>
    <rPh sb="10" eb="12">
      <t>コウカ</t>
    </rPh>
    <phoneticPr fontId="15"/>
  </si>
  <si>
    <t>産業チャレンジ課</t>
    <rPh sb="0" eb="2">
      <t>サンギョウ</t>
    </rPh>
    <rPh sb="7" eb="8">
      <t>カ</t>
    </rPh>
    <phoneticPr fontId="2"/>
  </si>
  <si>
    <t>事業費計：372,526円
・消毒液（手指用）：240,350円
・アルコール除菌タオル：132,176円</t>
    <rPh sb="19" eb="21">
      <t>テユビ</t>
    </rPh>
    <rPh sb="21" eb="22">
      <t>ヨウ</t>
    </rPh>
    <rPh sb="39" eb="41">
      <t>ジョキン</t>
    </rPh>
    <rPh sb="52" eb="53">
      <t>エン</t>
    </rPh>
    <phoneticPr fontId="2"/>
  </si>
  <si>
    <t>・アルコール消毒液：121,000円</t>
    <rPh sb="17" eb="18">
      <t>エン</t>
    </rPh>
    <phoneticPr fontId="2"/>
  </si>
  <si>
    <t>事業費計：3,843,526円
・会計年度任用職員人件費：3,843,526円</t>
    <rPh sb="0" eb="3">
      <t>ジギョウヒ</t>
    </rPh>
    <rPh sb="3" eb="4">
      <t>ケイ</t>
    </rPh>
    <rPh sb="14" eb="15">
      <t>エン</t>
    </rPh>
    <rPh sb="18" eb="20">
      <t>カイケイ</t>
    </rPh>
    <rPh sb="20" eb="22">
      <t>ネンド</t>
    </rPh>
    <rPh sb="22" eb="24">
      <t>ニンヨウ</t>
    </rPh>
    <rPh sb="24" eb="26">
      <t>ショクイン</t>
    </rPh>
    <rPh sb="26" eb="29">
      <t>ジンケンヒ</t>
    </rPh>
    <rPh sb="39" eb="40">
      <t>エン</t>
    </rPh>
    <phoneticPr fontId="2"/>
  </si>
  <si>
    <t>事業費計：68,850,000円
・乗合バス　　：185台　37,000,000円
・貸切バス　　：134台　13,400,000円
・一般タクシー：322台　16,100,000円
・福祉タクシー： 47台　 2,350,000円</t>
    <rPh sb="0" eb="3">
      <t>ジギョウヒ</t>
    </rPh>
    <rPh sb="3" eb="4">
      <t>ケイ</t>
    </rPh>
    <rPh sb="15" eb="16">
      <t>エン</t>
    </rPh>
    <rPh sb="19" eb="21">
      <t>ノリアイ</t>
    </rPh>
    <rPh sb="29" eb="30">
      <t>ダイ</t>
    </rPh>
    <rPh sb="41" eb="42">
      <t>エン</t>
    </rPh>
    <rPh sb="44" eb="46">
      <t>カシキリ</t>
    </rPh>
    <rPh sb="54" eb="55">
      <t>ダイ</t>
    </rPh>
    <rPh sb="66" eb="67">
      <t>エン</t>
    </rPh>
    <rPh sb="69" eb="71">
      <t>イッパン</t>
    </rPh>
    <rPh sb="79" eb="80">
      <t>ダイ</t>
    </rPh>
    <rPh sb="91" eb="92">
      <t>エン</t>
    </rPh>
    <rPh sb="94" eb="96">
      <t>フクシ</t>
    </rPh>
    <rPh sb="104" eb="105">
      <t>ダイ</t>
    </rPh>
    <rPh sb="116" eb="117">
      <t>エン</t>
    </rPh>
    <phoneticPr fontId="2"/>
  </si>
  <si>
    <t>○支援事業者　計66者（688台）
 ・乗合バス　　 ２者（185台）
 ・貸切バス　　 11者（134台）
 ・一般タクシー 18者（322台）
 ・福祉タクシー 35者（ 47台）
　交通事業者に対して車両維持に係る費用を支援することにより、市民が日常的に利用する公共交通車両の安全性を確保するとともに、事業者の費用負担軽減に寄与した。</t>
    <rPh sb="124" eb="126">
      <t>シミン</t>
    </rPh>
    <rPh sb="127" eb="130">
      <t>ニチジョウテキ</t>
    </rPh>
    <rPh sb="131" eb="133">
      <t>リヨウ</t>
    </rPh>
    <rPh sb="135" eb="139">
      <t>コウキョウコウツウ</t>
    </rPh>
    <rPh sb="139" eb="141">
      <t>シャリョウ</t>
    </rPh>
    <rPh sb="142" eb="145">
      <t>アンゼンセイ</t>
    </rPh>
    <rPh sb="146" eb="148">
      <t>カクホ</t>
    </rPh>
    <phoneticPr fontId="2"/>
  </si>
  <si>
    <t>　新たな産業イノベーションの創出に向け、情報収集のための勉強会や、研究開発等の活動を行う市内事業者の活動を、一部支援することができた。
　当該補助事業によって実施した活動を基に、更なる事業展開や、市内企業による新分野への事業参入等の効果が期待できる。
・補助件数　４件</t>
    <rPh sb="1" eb="2">
      <t>アラ</t>
    </rPh>
    <rPh sb="4" eb="6">
      <t>サンギョウ</t>
    </rPh>
    <rPh sb="14" eb="16">
      <t>ソウシュツ</t>
    </rPh>
    <rPh sb="17" eb="18">
      <t>ム</t>
    </rPh>
    <rPh sb="20" eb="24">
      <t>ジョウホウシュウシュウ</t>
    </rPh>
    <rPh sb="28" eb="31">
      <t>ベンキョウカイ</t>
    </rPh>
    <rPh sb="33" eb="37">
      <t>ケンキュウカイハツ</t>
    </rPh>
    <rPh sb="37" eb="38">
      <t>ナド</t>
    </rPh>
    <rPh sb="39" eb="41">
      <t>カツドウ</t>
    </rPh>
    <rPh sb="42" eb="43">
      <t>オコナ</t>
    </rPh>
    <rPh sb="44" eb="49">
      <t>シナイジギョウシャ</t>
    </rPh>
    <rPh sb="50" eb="52">
      <t>カツドウ</t>
    </rPh>
    <rPh sb="54" eb="56">
      <t>イチブ</t>
    </rPh>
    <rPh sb="56" eb="58">
      <t>シエン</t>
    </rPh>
    <rPh sb="69" eb="75">
      <t>トウガイホジョジギョウ</t>
    </rPh>
    <rPh sb="79" eb="81">
      <t>ジッシ</t>
    </rPh>
    <rPh sb="83" eb="85">
      <t>カツドウ</t>
    </rPh>
    <rPh sb="86" eb="87">
      <t>モト</t>
    </rPh>
    <rPh sb="89" eb="90">
      <t>サラ</t>
    </rPh>
    <rPh sb="92" eb="96">
      <t>ジギョウテンカイ</t>
    </rPh>
    <rPh sb="105" eb="108">
      <t>シンブンヤ</t>
    </rPh>
    <rPh sb="110" eb="114">
      <t>ジギョウサンニュウ</t>
    </rPh>
    <rPh sb="114" eb="115">
      <t>ナド</t>
    </rPh>
    <rPh sb="116" eb="118">
      <t>コウカ</t>
    </rPh>
    <rPh sb="119" eb="121">
      <t>キタイ</t>
    </rPh>
    <rPh sb="127" eb="131">
      <t>ホジョケンスウ</t>
    </rPh>
    <rPh sb="133" eb="134">
      <t>ケン</t>
    </rPh>
    <phoneticPr fontId="2"/>
  </si>
  <si>
    <t>事業費計：9,508,455円
・グリーンイノベーション創出支援事業補助金：7,888,695円
・グリーンイノベーション創出支援事業業務委託料：1,531,200円
・支援業務のための旅費：88,560円</t>
    <rPh sb="29" eb="38">
      <t>ソウシュツシエンジギョウホジョキン</t>
    </rPh>
    <rPh sb="48" eb="49">
      <t>エン</t>
    </rPh>
    <rPh sb="62" eb="64">
      <t>ソウシュツ</t>
    </rPh>
    <rPh sb="64" eb="66">
      <t>シエン</t>
    </rPh>
    <rPh sb="66" eb="68">
      <t>ジギョウ</t>
    </rPh>
    <rPh sb="68" eb="70">
      <t>ギョウム</t>
    </rPh>
    <rPh sb="70" eb="72">
      <t>イタク</t>
    </rPh>
    <rPh sb="72" eb="73">
      <t>リョウ</t>
    </rPh>
    <rPh sb="83" eb="84">
      <t>エン</t>
    </rPh>
    <rPh sb="86" eb="88">
      <t>シエン</t>
    </rPh>
    <rPh sb="88" eb="90">
      <t>ギョウム</t>
    </rPh>
    <rPh sb="94" eb="96">
      <t>リョヒ</t>
    </rPh>
    <rPh sb="103" eb="104">
      <t>エン</t>
    </rPh>
    <phoneticPr fontId="2"/>
  </si>
  <si>
    <t>事業費計：2,820,000円
・港湾運送事業者等事業継続支援金：2,820,000円</t>
  </si>
  <si>
    <t>　原油価格高騰等の影響を特に受けている港湾運送事業者等へ支援金を給付することにより、本市の社会経済活動等を支える物流機能を維持することができた。
・補助件数：４件
・重機、車両：180台（10,000円/台）
・乗用車等：136台（7,500円/台）</t>
  </si>
  <si>
    <r>
      <t>【交付施設数・交付額】
私立保育所：16施設 5,230,200円
私立幼稚園：２施設 207,700円
認定こども園：14施設 7,532,700円
地域型保育事業所：４施設 468,000円
認可外保育施設：３施設 87,800円</t>
    </r>
    <r>
      <rPr>
        <u/>
        <sz val="11"/>
        <color theme="1"/>
        <rFont val="UD デジタル 教科書体 N-R"/>
        <family val="1"/>
        <charset val="128"/>
      </rPr>
      <t xml:space="preserve">
</t>
    </r>
    <r>
      <rPr>
        <sz val="11"/>
        <color theme="1"/>
        <rFont val="UD デジタル 教科書体 N-R"/>
        <family val="1"/>
        <charset val="128"/>
      </rPr>
      <t>放課後児童ｸﾗﾌﾞ：79施設 10,060,785円</t>
    </r>
    <rPh sb="1" eb="3">
      <t>コウフ</t>
    </rPh>
    <rPh sb="3" eb="5">
      <t>シセツ</t>
    </rPh>
    <rPh sb="5" eb="6">
      <t>スウ</t>
    </rPh>
    <rPh sb="7" eb="10">
      <t>コウフガク</t>
    </rPh>
    <rPh sb="12" eb="14">
      <t>シリツ</t>
    </rPh>
    <rPh sb="14" eb="16">
      <t>ホイク</t>
    </rPh>
    <rPh sb="16" eb="17">
      <t>ショ</t>
    </rPh>
    <rPh sb="20" eb="22">
      <t>シセツ</t>
    </rPh>
    <rPh sb="32" eb="33">
      <t>エン</t>
    </rPh>
    <rPh sb="34" eb="36">
      <t>シリツ</t>
    </rPh>
    <rPh sb="36" eb="39">
      <t>ヨウチエン</t>
    </rPh>
    <rPh sb="41" eb="43">
      <t>シセツ</t>
    </rPh>
    <rPh sb="51" eb="52">
      <t>エン</t>
    </rPh>
    <rPh sb="53" eb="55">
      <t>ニンテイ</t>
    </rPh>
    <rPh sb="58" eb="59">
      <t>エン</t>
    </rPh>
    <rPh sb="62" eb="64">
      <t>シセツ</t>
    </rPh>
    <rPh sb="74" eb="75">
      <t>エン</t>
    </rPh>
    <rPh sb="76" eb="79">
      <t>チイキガタ</t>
    </rPh>
    <rPh sb="79" eb="84">
      <t>ホイクジギョウショ</t>
    </rPh>
    <rPh sb="86" eb="88">
      <t>シセツ</t>
    </rPh>
    <rPh sb="96" eb="97">
      <t>エン</t>
    </rPh>
    <rPh sb="98" eb="105">
      <t>ニンカガイホイクシセツ</t>
    </rPh>
    <rPh sb="107" eb="109">
      <t>シセツ</t>
    </rPh>
    <rPh sb="116" eb="117">
      <t>エン</t>
    </rPh>
    <rPh sb="118" eb="121">
      <t>ホウカゴ</t>
    </rPh>
    <rPh sb="121" eb="123">
      <t>ジドウ</t>
    </rPh>
    <rPh sb="130" eb="132">
      <t>シセツ</t>
    </rPh>
    <rPh sb="143" eb="144">
      <t>エン</t>
    </rPh>
    <phoneticPr fontId="2"/>
  </si>
  <si>
    <t xml:space="preserve">事業費計：92,496,189円
・テレワーク環境運用保守業務委託：5,711,200円
・キャッシュレス決済事務用品：210,660円
・キャッシュレス決済回線使用料：1,300,512円
・キャッシュレス決済手数料：3,078円
・キャッシュレス決済環境保守業務委託：3,828,000円
・オンライン作成プラットフォームサービス利用料：2,883,100円
・手続きガイドサービス利用料：1,795,200円
・Web会議関連回線使用料：498,366円
・ペーパーレス会議システム関連回線使用料及び手数料：120,223円
・ペーパーレス会議システム関連環境等整備業務委託：2,223,100円
・ペーパーレス会議システム使用料：529,650円
・ペーパーレス会議システムタブレット端末等費用：35,090,000円
・RPA導入支援業務委託：10,032,000円
・仮想ブラウザ及びWeb会議環境等運用支援業務委託：14,067,900円
・チャットサービス利用料：12,012,000円
・AI会議録システム使用料：2,191,200円
</t>
    <phoneticPr fontId="2"/>
  </si>
  <si>
    <t>支援対象者:
小中学生　計1,701人
支援実績額：82,906,167円</t>
    <rPh sb="0" eb="2">
      <t>シエン</t>
    </rPh>
    <rPh sb="2" eb="5">
      <t>タイショウシャ</t>
    </rPh>
    <rPh sb="7" eb="8">
      <t>ショウ</t>
    </rPh>
    <rPh sb="8" eb="9">
      <t>ナカ</t>
    </rPh>
    <rPh sb="9" eb="11">
      <t>ガクセイ</t>
    </rPh>
    <rPh sb="12" eb="13">
      <t>ケイ</t>
    </rPh>
    <rPh sb="18" eb="19">
      <t>ニン</t>
    </rPh>
    <rPh sb="21" eb="23">
      <t>シエン</t>
    </rPh>
    <rPh sb="23" eb="25">
      <t>ジッセキ</t>
    </rPh>
    <rPh sb="25" eb="26">
      <t>ガク</t>
    </rPh>
    <rPh sb="37" eb="38">
      <t>エン</t>
    </rPh>
    <phoneticPr fontId="2"/>
  </si>
  <si>
    <t>支援実績額：63,551,435円
・光熱水費：63,551,435円</t>
    <rPh sb="0" eb="2">
      <t>シエン</t>
    </rPh>
    <rPh sb="2" eb="4">
      <t>ジッセキ</t>
    </rPh>
    <rPh sb="4" eb="5">
      <t>ガク</t>
    </rPh>
    <rPh sb="16" eb="17">
      <t>エン</t>
    </rPh>
    <rPh sb="20" eb="24">
      <t>コウネツスイヒ</t>
    </rPh>
    <rPh sb="35" eb="36">
      <t>エン</t>
    </rPh>
    <phoneticPr fontId="2"/>
  </si>
  <si>
    <t>事業費計：137,752,477円
学校給食提供に係る食材購入費：126,953,816円</t>
    <phoneticPr fontId="2"/>
  </si>
  <si>
    <t>支援実績額：4,603,653円
・消耗品費：4,603,653円</t>
    <rPh sb="0" eb="2">
      <t>シエン</t>
    </rPh>
    <rPh sb="2" eb="4">
      <t>ジッセキ</t>
    </rPh>
    <rPh sb="4" eb="5">
      <t>ガク</t>
    </rPh>
    <rPh sb="15" eb="16">
      <t>エン</t>
    </rPh>
    <rPh sb="19" eb="23">
      <t>ショウモウヒンヒ</t>
    </rPh>
    <rPh sb="33" eb="34">
      <t>エン</t>
    </rPh>
    <phoneticPr fontId="2"/>
  </si>
  <si>
    <t>事業費計：628,902円
・手指用消毒薬：522,901円
・物品用除菌薬：97,666円
・マスク：1,832円
・その他感染症対策用品（ペーパータオル、除菌シート等）：6,503円</t>
    <rPh sb="58" eb="59">
      <t>エン</t>
    </rPh>
    <phoneticPr fontId="2"/>
  </si>
  <si>
    <t>事業費計：1,028,134,009円
・アクセス回線利用料：30,974,677円
・学習用端末スポット対応作業費：7,700,000円
・ICT支援業務委託料：93,601,200円
・情報通信ネットワーク運用保守：12,323,872円
・学習支援ソフトウェア：33,170,328円
・デジタル教科書：32,434,776円
・GIGA端末賃借料：706,255,704円
・大型提示装置賃借料：105,576,372円
・プロジェクター賃借料：6,097,080円</t>
    <rPh sb="0" eb="3">
      <t>ジギョウヒ</t>
    </rPh>
    <phoneticPr fontId="2"/>
  </si>
  <si>
    <t>　魚の販売価格を維持し、魚価(ぎょか)が下がらないように消費を増やすため学校給食の提供回数を増加させることで、水産加工業者等の経営支援に繋がった。</t>
    <rPh sb="43" eb="44">
      <t>カイ</t>
    </rPh>
    <rPh sb="46" eb="48">
      <t>ゾウカ</t>
    </rPh>
    <rPh sb="55" eb="61">
      <t>スイサンカコウギョウシャ</t>
    </rPh>
    <rPh sb="61" eb="62">
      <t>トウ</t>
    </rPh>
    <rPh sb="63" eb="67">
      <t>ケイエイシエン</t>
    </rPh>
    <rPh sb="68" eb="69">
      <t>ツナ</t>
    </rPh>
    <phoneticPr fontId="2"/>
  </si>
  <si>
    <t>観光業需要回復支援事業業務委託料：112,465,000円
※実施計画と決算の差額については、クーポン利用実績により、委託料を減額したもの。</t>
    <rPh sb="0" eb="11">
      <t>カンコウギョウジュヨウカイフクシエンジギョウ</t>
    </rPh>
    <rPh sb="11" eb="13">
      <t>ギョウム</t>
    </rPh>
    <rPh sb="13" eb="16">
      <t>イタクリョウ</t>
    </rPh>
    <rPh sb="28" eb="29">
      <t>エン</t>
    </rPh>
    <rPh sb="31" eb="35">
      <t>ジッシケイカク</t>
    </rPh>
    <rPh sb="36" eb="38">
      <t>ケッサン</t>
    </rPh>
    <rPh sb="39" eb="41">
      <t>サガク</t>
    </rPh>
    <rPh sb="51" eb="55">
      <t>リヨウジッセキ</t>
    </rPh>
    <rPh sb="59" eb="62">
      <t>イタクリョウ</t>
    </rPh>
    <rPh sb="63" eb="65">
      <t>ゲンガク</t>
    </rPh>
    <phoneticPr fontId="2"/>
  </si>
  <si>
    <t>〇クーポン利用枚数：11,491枚
〇クーポン利用宿泊人泊数：34,169人泊
〇経済効果：1,195,915,000円
　（34,169人泊×旅行消費額35,000円／人＝経済効果1,195,915,000円）
　※旅行消費額については、R4同事業において実施したアンケート調査結果より算出。
〇いわきサンシャインマラソンを活用した誘客数：60人
　本市への宿泊に対する宿泊割引クーポンを発行したところ、多くのクーポン利用があったことから、観光入込客数の回復および観光関連事業者への経済支援に寄与した。
　また、宿泊予約サイトに掲載した本市特設サイトによる観光PR等プロモーションの他、いわきサンシャインマラソンを活用したインバウンド誘客を行ったことで、本市への興味・関心および認知度を効果的に向上させ、観光入込客数ならびに訪日外国人観光客数の増加に向けた事業を展開できた。</t>
    <rPh sb="5" eb="9">
      <t>リヨウマイスウ</t>
    </rPh>
    <rPh sb="16" eb="17">
      <t>マイ</t>
    </rPh>
    <rPh sb="23" eb="25">
      <t>リヨウ</t>
    </rPh>
    <rPh sb="25" eb="27">
      <t>シュクハク</t>
    </rPh>
    <rPh sb="27" eb="28">
      <t>ヒト</t>
    </rPh>
    <rPh sb="28" eb="29">
      <t>ハク</t>
    </rPh>
    <rPh sb="29" eb="30">
      <t>スウ</t>
    </rPh>
    <rPh sb="37" eb="39">
      <t>ニンハク</t>
    </rPh>
    <rPh sb="41" eb="45">
      <t>ケイザイコウカ</t>
    </rPh>
    <rPh sb="59" eb="60">
      <t>エン</t>
    </rPh>
    <rPh sb="69" eb="70">
      <t>ニン</t>
    </rPh>
    <rPh sb="70" eb="71">
      <t>ハク</t>
    </rPh>
    <rPh sb="72" eb="77">
      <t>リョコウショウヒガク</t>
    </rPh>
    <rPh sb="83" eb="84">
      <t>エン</t>
    </rPh>
    <rPh sb="85" eb="86">
      <t>ニン</t>
    </rPh>
    <rPh sb="87" eb="91">
      <t>ケイザイコウカ</t>
    </rPh>
    <rPh sb="104" eb="105">
      <t>エン</t>
    </rPh>
    <rPh sb="109" eb="114">
      <t>リョコウショウヒガク</t>
    </rPh>
    <rPh sb="122" eb="125">
      <t>ドウジギョウ</t>
    </rPh>
    <rPh sb="129" eb="131">
      <t>ジッシ</t>
    </rPh>
    <rPh sb="138" eb="140">
      <t>チョウサ</t>
    </rPh>
    <rPh sb="140" eb="142">
      <t>ケッカ</t>
    </rPh>
    <rPh sb="144" eb="146">
      <t>サンシュツ</t>
    </rPh>
    <rPh sb="163" eb="165">
      <t>カツヨウ</t>
    </rPh>
    <rPh sb="167" eb="170">
      <t>ユウキャクスウ</t>
    </rPh>
    <rPh sb="173" eb="174">
      <t>ニン</t>
    </rPh>
    <rPh sb="177" eb="179">
      <t>ホンシ</t>
    </rPh>
    <rPh sb="184" eb="185">
      <t>タイ</t>
    </rPh>
    <rPh sb="187" eb="191">
      <t>シュクハクワリビキ</t>
    </rPh>
    <rPh sb="196" eb="198">
      <t>ハッコウ</t>
    </rPh>
    <rPh sb="204" eb="205">
      <t>オオ</t>
    </rPh>
    <rPh sb="211" eb="213">
      <t>リヨウ</t>
    </rPh>
    <rPh sb="222" eb="226">
      <t>カンコウイリコミ</t>
    </rPh>
    <rPh sb="226" eb="228">
      <t>キャクスウ</t>
    </rPh>
    <rPh sb="284" eb="285">
      <t>トウ</t>
    </rPh>
    <rPh sb="293" eb="294">
      <t>ホカ</t>
    </rPh>
    <rPh sb="309" eb="311">
      <t>カツヨウ</t>
    </rPh>
    <rPh sb="319" eb="321">
      <t>ユウキャク</t>
    </rPh>
    <rPh sb="322" eb="323">
      <t>オコナ</t>
    </rPh>
    <rPh sb="329" eb="331">
      <t>ホンシ</t>
    </rPh>
    <rPh sb="333" eb="335">
      <t>キョウミ</t>
    </rPh>
    <rPh sb="336" eb="338">
      <t>カンシン</t>
    </rPh>
    <rPh sb="341" eb="344">
      <t>ニンチド</t>
    </rPh>
    <rPh sb="345" eb="348">
      <t>コウカテキ</t>
    </rPh>
    <rPh sb="349" eb="351">
      <t>コウジョウ</t>
    </rPh>
    <rPh sb="354" eb="360">
      <t>カンコウイリコミキャクスウ</t>
    </rPh>
    <rPh sb="364" eb="373">
      <t>ホウニチガイコクジンカンコウキャクスウ</t>
    </rPh>
    <rPh sb="374" eb="376">
      <t>ゾウカ</t>
    </rPh>
    <rPh sb="377" eb="378">
      <t>ム</t>
    </rPh>
    <rPh sb="380" eb="382">
      <t>ジギョウ</t>
    </rPh>
    <rPh sb="383" eb="385">
      <t>テンカイ</t>
    </rPh>
    <phoneticPr fontId="2"/>
  </si>
  <si>
    <t>事業費計 ：16,815,352円
・いわき市観光バスツアー誘客事業業務委託　3,125,352円
・いわき市観光誘客事業補助金
  13,169,000円
　</t>
    <rPh sb="0" eb="3">
      <t>ジギョウヒ</t>
    </rPh>
    <rPh sb="3" eb="4">
      <t>ケイ</t>
    </rPh>
    <rPh sb="16" eb="17">
      <t>エン</t>
    </rPh>
    <rPh sb="22" eb="23">
      <t>シ</t>
    </rPh>
    <rPh sb="23" eb="25">
      <t>カンコウ</t>
    </rPh>
    <rPh sb="30" eb="32">
      <t>ユウキャク</t>
    </rPh>
    <rPh sb="32" eb="34">
      <t>ジギョウ</t>
    </rPh>
    <rPh sb="34" eb="36">
      <t>ギョウム</t>
    </rPh>
    <rPh sb="36" eb="38">
      <t>イタク</t>
    </rPh>
    <rPh sb="48" eb="49">
      <t>エン</t>
    </rPh>
    <rPh sb="54" eb="55">
      <t>シ</t>
    </rPh>
    <rPh sb="55" eb="57">
      <t>カンコウ</t>
    </rPh>
    <rPh sb="57" eb="59">
      <t>ユウキャク</t>
    </rPh>
    <rPh sb="59" eb="61">
      <t>ジギョウ</t>
    </rPh>
    <rPh sb="61" eb="64">
      <t>ホジョキン</t>
    </rPh>
    <rPh sb="77" eb="78">
      <t>エン</t>
    </rPh>
    <phoneticPr fontId="2"/>
  </si>
  <si>
    <t>　物価高騰の影響により、消費全体に占める光熱費や食料品費等の割合が高い低所得世帯ほど負担感が大きくなることから、低所得世帯に対し給付金を支給することで、世帯の負担軽減に寄与した。
・給付実績　36,249世帯
　（内訳）住民税非課税世帯：36,113世帯
　　　　　家計急変世帯　　：　 136世帯</t>
    <rPh sb="42" eb="45">
      <t>フタンカン</t>
    </rPh>
    <rPh sb="46" eb="47">
      <t>オオ</t>
    </rPh>
    <rPh sb="56" eb="59">
      <t>テイショトク</t>
    </rPh>
    <rPh sb="102" eb="104">
      <t>セタイ</t>
    </rPh>
    <rPh sb="107" eb="109">
      <t>ウチワケ</t>
    </rPh>
    <rPh sb="110" eb="113">
      <t>ジュウミンゼイ</t>
    </rPh>
    <rPh sb="113" eb="116">
      <t>ヒカゼイ</t>
    </rPh>
    <rPh sb="133" eb="135">
      <t>カケイ</t>
    </rPh>
    <rPh sb="135" eb="137">
      <t>キュウヘン</t>
    </rPh>
    <rPh sb="137" eb="139">
      <t>セタイ</t>
    </rPh>
    <rPh sb="147" eb="149">
      <t>セタイ</t>
    </rPh>
    <phoneticPr fontId="2"/>
  </si>
  <si>
    <t>　食堂や集会室等の入所者の共有スペース及び事務室等に配備されている空調設備を、現在の機器よりも換気機能が高いものに更新することで、入所者及び施設職員の感染症予防対策を講じることができた。</t>
    <rPh sb="1" eb="3">
      <t>ショクドウ</t>
    </rPh>
    <rPh sb="4" eb="7">
      <t>シュウカイシツ</t>
    </rPh>
    <rPh sb="7" eb="8">
      <t>トウ</t>
    </rPh>
    <rPh sb="9" eb="12">
      <t>ニュウショシャ</t>
    </rPh>
    <rPh sb="13" eb="15">
      <t>キョウユウ</t>
    </rPh>
    <rPh sb="19" eb="20">
      <t>オヨ</t>
    </rPh>
    <rPh sb="21" eb="25">
      <t>ジムシツトウ</t>
    </rPh>
    <rPh sb="26" eb="28">
      <t>ハイビ</t>
    </rPh>
    <rPh sb="33" eb="37">
      <t>クウチョウセツビ</t>
    </rPh>
    <rPh sb="39" eb="41">
      <t>ゲンザイ</t>
    </rPh>
    <rPh sb="42" eb="44">
      <t>キキ</t>
    </rPh>
    <rPh sb="47" eb="51">
      <t>カンキキノウ</t>
    </rPh>
    <rPh sb="52" eb="53">
      <t>タカ</t>
    </rPh>
    <rPh sb="57" eb="59">
      <t>コウシン</t>
    </rPh>
    <rPh sb="65" eb="69">
      <t>ニュウショシャオヨ</t>
    </rPh>
    <rPh sb="70" eb="74">
      <t>シセツショクイン</t>
    </rPh>
    <rPh sb="75" eb="82">
      <t>カンセンショウヨボウタイサク</t>
    </rPh>
    <rPh sb="83" eb="84">
      <t>コウ</t>
    </rPh>
    <phoneticPr fontId="2"/>
  </si>
  <si>
    <t>事業費計：44,921,771円
・助成費：42,962,000円
・事務費： 1,959,771円</t>
    <phoneticPr fontId="2"/>
  </si>
  <si>
    <t>　物価上昇等に伴う子育て世帯の経済的負担の軽減に寄与した。
・接種回数　21,481回</t>
    <rPh sb="1" eb="6">
      <t>ブッカジョウショウトウ</t>
    </rPh>
    <rPh sb="7" eb="8">
      <t>トモナ</t>
    </rPh>
    <rPh sb="31" eb="33">
      <t>セッシュ</t>
    </rPh>
    <rPh sb="33" eb="35">
      <t>カイスウ</t>
    </rPh>
    <rPh sb="42" eb="43">
      <t>カイ</t>
    </rPh>
    <phoneticPr fontId="2"/>
  </si>
  <si>
    <r>
      <t>　行政機関等によるスマート農業技術に関する普及啓発活動の結果、農業従事者の当該技術による省力化・効率化等の効果への理解が促進され、導入意欲が喚起された。
＜採択件数：22件＞
　</t>
    </r>
    <r>
      <rPr>
        <sz val="11"/>
        <color theme="1"/>
        <rFont val="Segoe UI Symbol"/>
        <family val="1"/>
      </rPr>
      <t>▶</t>
    </r>
    <r>
      <rPr>
        <sz val="11"/>
        <color theme="1"/>
        <rFont val="UD デジタル 教科書体 N-R"/>
        <family val="1"/>
        <charset val="128"/>
      </rPr>
      <t>ジョイント栽培用果樹棚：１件
　</t>
    </r>
    <r>
      <rPr>
        <sz val="11"/>
        <color theme="1"/>
        <rFont val="Segoe UI Symbol"/>
        <family val="1"/>
      </rPr>
      <t>▶</t>
    </r>
    <r>
      <rPr>
        <sz val="11"/>
        <color theme="1"/>
        <rFont val="UD デジタル 教科書体 N-R"/>
        <family val="1"/>
        <charset val="128"/>
      </rPr>
      <t>直進アシスト田植機　　：11件
　</t>
    </r>
    <r>
      <rPr>
        <sz val="11"/>
        <color theme="1"/>
        <rFont val="Segoe UI Symbol"/>
        <family val="1"/>
      </rPr>
      <t>▶</t>
    </r>
    <r>
      <rPr>
        <sz val="11"/>
        <color theme="1"/>
        <rFont val="UD デジタル 教科書体 N-R"/>
        <family val="1"/>
        <charset val="128"/>
      </rPr>
      <t>リモコン自走草刈機　　：５件</t>
    </r>
    <r>
      <rPr>
        <sz val="11"/>
        <color theme="1"/>
        <rFont val="Segoe UI Symbol"/>
        <family val="1"/>
      </rPr>
      <t xml:space="preserve">
</t>
    </r>
    <r>
      <rPr>
        <sz val="11"/>
        <color theme="1"/>
        <rFont val="UD デジタル 教科書体 N-R"/>
        <family val="1"/>
        <charset val="128"/>
      </rPr>
      <t>　</t>
    </r>
    <r>
      <rPr>
        <sz val="11"/>
        <color theme="1"/>
        <rFont val="Segoe UI Symbol"/>
        <family val="1"/>
      </rPr>
      <t>▶</t>
    </r>
    <r>
      <rPr>
        <sz val="11"/>
        <color theme="1"/>
        <rFont val="UD デジタル 教科書体 N-R"/>
        <family val="1"/>
        <charset val="128"/>
      </rPr>
      <t>防除用ドローン　　　　：４件
　</t>
    </r>
    <r>
      <rPr>
        <sz val="11"/>
        <color theme="1"/>
        <rFont val="Segoe UI Symbol"/>
        <family val="1"/>
      </rPr>
      <t>▶</t>
    </r>
    <r>
      <rPr>
        <sz val="11"/>
        <color theme="1"/>
        <rFont val="UD デジタル 教科書体 N-R"/>
        <family val="1"/>
        <charset val="128"/>
      </rPr>
      <t>収量・食味コンバイン　：１件</t>
    </r>
    <rPh sb="1" eb="6">
      <t>ギョウセイキカントウ</t>
    </rPh>
    <rPh sb="13" eb="15">
      <t>ノウギョウ</t>
    </rPh>
    <rPh sb="15" eb="17">
      <t>ギジュツ</t>
    </rPh>
    <rPh sb="18" eb="19">
      <t>カン</t>
    </rPh>
    <rPh sb="21" eb="23">
      <t>フキュウ</t>
    </rPh>
    <rPh sb="23" eb="25">
      <t>ケイハツ</t>
    </rPh>
    <rPh sb="25" eb="27">
      <t>カツドウ</t>
    </rPh>
    <rPh sb="28" eb="30">
      <t>ケッカ</t>
    </rPh>
    <rPh sb="31" eb="33">
      <t>ノウギョウ</t>
    </rPh>
    <rPh sb="33" eb="36">
      <t>ジュウジシャ</t>
    </rPh>
    <rPh sb="37" eb="39">
      <t>トウガイ</t>
    </rPh>
    <rPh sb="39" eb="41">
      <t>ギジュツ</t>
    </rPh>
    <rPh sb="44" eb="47">
      <t>ショウリョクカ</t>
    </rPh>
    <rPh sb="48" eb="51">
      <t>コウリツカ</t>
    </rPh>
    <rPh sb="51" eb="52">
      <t>トウ</t>
    </rPh>
    <rPh sb="53" eb="55">
      <t>コウカ</t>
    </rPh>
    <rPh sb="57" eb="59">
      <t>リカイ</t>
    </rPh>
    <rPh sb="60" eb="62">
      <t>ソクシン</t>
    </rPh>
    <rPh sb="65" eb="67">
      <t>ドウニュウ</t>
    </rPh>
    <rPh sb="67" eb="69">
      <t>イヨク</t>
    </rPh>
    <rPh sb="70" eb="72">
      <t>カンキ</t>
    </rPh>
    <rPh sb="79" eb="81">
      <t>サイタク</t>
    </rPh>
    <rPh sb="104" eb="105">
      <t>ケン</t>
    </rPh>
    <rPh sb="122" eb="123">
      <t>ケン</t>
    </rPh>
    <rPh sb="134" eb="135">
      <t>キ</t>
    </rPh>
    <rPh sb="139" eb="140">
      <t>ケン</t>
    </rPh>
    <rPh sb="143" eb="146">
      <t>ボウジョヨウ</t>
    </rPh>
    <rPh sb="156" eb="157">
      <t>ケン</t>
    </rPh>
    <rPh sb="160" eb="162">
      <t>シュウリョウ</t>
    </rPh>
    <rPh sb="163" eb="165">
      <t>ショクミ</t>
    </rPh>
    <rPh sb="173" eb="174">
      <t>ケン</t>
    </rPh>
    <phoneticPr fontId="2"/>
  </si>
  <si>
    <t>事業費計：3,289,673円
・産業イノベーション創出支援事業補助金：1,200,000円
・産業フェスタに係る実行委員会負担金：1,220,000円
・新産業創出に係る旅費等：869,673円</t>
    <rPh sb="0" eb="4">
      <t>ジギョウヒケイ</t>
    </rPh>
    <rPh sb="14" eb="15">
      <t>エン</t>
    </rPh>
    <rPh sb="18" eb="20">
      <t>サンギョウ</t>
    </rPh>
    <rPh sb="27" eb="36">
      <t>ソウシュツシエンジギョウホジョキン</t>
    </rPh>
    <rPh sb="46" eb="47">
      <t>エン</t>
    </rPh>
    <rPh sb="49" eb="51">
      <t>サンギョウ</t>
    </rPh>
    <rPh sb="56" eb="57">
      <t>カカ</t>
    </rPh>
    <rPh sb="58" eb="63">
      <t>ジッコウイインカイ</t>
    </rPh>
    <rPh sb="63" eb="66">
      <t>フタンキン</t>
    </rPh>
    <rPh sb="76" eb="77">
      <t>エン</t>
    </rPh>
    <rPh sb="79" eb="84">
      <t>シンサンギョウソウシュツ</t>
    </rPh>
    <rPh sb="85" eb="86">
      <t>カカ</t>
    </rPh>
    <rPh sb="87" eb="89">
      <t>リョヒ</t>
    </rPh>
    <rPh sb="89" eb="90">
      <t>ナド</t>
    </rPh>
    <rPh sb="98" eb="99">
      <t>エン</t>
    </rPh>
    <phoneticPr fontId="2"/>
  </si>
  <si>
    <t>　手指消毒液の設置、貸出備品類の消毒、館内ホール客席等の消毒作業の適切な実施により、利用者が安心して文化芸術を楽しむ環境を整えることができた。</t>
    <rPh sb="10" eb="12">
      <t>カシダシ</t>
    </rPh>
    <rPh sb="12" eb="14">
      <t>ビヒン</t>
    </rPh>
    <rPh sb="14" eb="15">
      <t>ルイ</t>
    </rPh>
    <rPh sb="16" eb="18">
      <t>ショウドク</t>
    </rPh>
    <rPh sb="19" eb="21">
      <t>カンナイ</t>
    </rPh>
    <rPh sb="24" eb="26">
      <t>キャクセキ</t>
    </rPh>
    <rPh sb="26" eb="27">
      <t>トウ</t>
    </rPh>
    <rPh sb="33" eb="35">
      <t>テキセツ</t>
    </rPh>
    <phoneticPr fontId="2"/>
  </si>
  <si>
    <t>　市内公園内施設（６施設）に衛生用品を配備することにより、利用者の感染防止対策を講じることができた。</t>
    <phoneticPr fontId="2"/>
  </si>
  <si>
    <t>　市立公民館（37館）に衛生用品等を配備することにより、利用者の感染防止対策を講じることができた。</t>
    <phoneticPr fontId="2"/>
  </si>
  <si>
    <t>事業費計：3,372,864円
・デジタル健康観察アプリ使用料：3,372,864円</t>
    <rPh sb="0" eb="3">
      <t>ジギョウヒ</t>
    </rPh>
    <rPh sb="3" eb="4">
      <t>ケイ</t>
    </rPh>
    <rPh sb="14" eb="15">
      <t>エン</t>
    </rPh>
    <rPh sb="22" eb="26">
      <t>ケンコウカンサツ</t>
    </rPh>
    <rPh sb="29" eb="32">
      <t>シヨウリョウ</t>
    </rPh>
    <phoneticPr fontId="2"/>
  </si>
  <si>
    <t>　本事業は、電気代等の光熱費が高騰する状況下における民間保育所等の安定的な運営と適切な保育環境の維持を目的としており、事業実施により、電気代等の光熱費が高騰する状況下においても、安定的な施設運営と適切な保育環境を維持することができた。
・補助金交付実績　118施設</t>
    <rPh sb="1" eb="4">
      <t>ホンジギョウ</t>
    </rPh>
    <rPh sb="59" eb="61">
      <t>ジギョウ</t>
    </rPh>
    <rPh sb="119" eb="122">
      <t>ホジョキン</t>
    </rPh>
    <rPh sb="122" eb="124">
      <t>コウフ</t>
    </rPh>
    <rPh sb="124" eb="126">
      <t>ジッセキ</t>
    </rPh>
    <rPh sb="130" eb="132">
      <t>シセツ</t>
    </rPh>
    <phoneticPr fontId="2"/>
  </si>
  <si>
    <r>
      <t>　林業・木材産業経営体及び特用林産物生産者に対して補助金を交付したことにより、必要経費に係る負担が軽減され、経営の安定に寄与した。
・交付件数：32件
・補助対象燃油量
　Ａ重油　1,087,977L
　灯　油　  240,635L
　</t>
    </r>
    <r>
      <rPr>
        <u/>
        <sz val="11"/>
        <color theme="1"/>
        <rFont val="UD デジタル 教科書体 N-R"/>
        <family val="1"/>
        <charset val="128"/>
      </rPr>
      <t>軽　油　1,005,359L</t>
    </r>
    <r>
      <rPr>
        <sz val="11"/>
        <color theme="1"/>
        <rFont val="UD デジタル 教科書体 N-R"/>
        <family val="1"/>
        <charset val="128"/>
      </rPr>
      <t xml:space="preserve">
      計  2,333,971L</t>
    </r>
    <phoneticPr fontId="2"/>
  </si>
  <si>
    <t>　アルコール消毒液の購入及び設置により、市内７施設来館者に対する感染拡大防止対策が図られた。</t>
    <rPh sb="20" eb="22">
      <t>シナイ</t>
    </rPh>
    <phoneticPr fontId="2"/>
  </si>
  <si>
    <t>　デジタル健康観察アプリ「LEBER for School」を市内小中学校に導入し、校舎に入る前の児童生徒約26,000人の検温結果や体調等の把握に努めた結果、市内小中学校における新型コロナウイルス感染症対策が徹底されるとともに、教職員の負担軽減にも寄与した。</t>
    <rPh sb="31" eb="37">
      <t>シナイショウチュウガッコウ</t>
    </rPh>
    <rPh sb="38" eb="40">
      <t>ドウニュウ</t>
    </rPh>
    <rPh sb="49" eb="53">
      <t>ジドウセイト</t>
    </rPh>
    <rPh sb="53" eb="54">
      <t>ヤク</t>
    </rPh>
    <rPh sb="60" eb="61">
      <t>ニン</t>
    </rPh>
    <rPh sb="67" eb="69">
      <t>タイチョウ</t>
    </rPh>
    <rPh sb="74" eb="75">
      <t>ツト</t>
    </rPh>
    <rPh sb="77" eb="79">
      <t>ケッカ</t>
    </rPh>
    <rPh sb="125" eb="127">
      <t>キヨ</t>
    </rPh>
    <phoneticPr fontId="2"/>
  </si>
  <si>
    <t>　新型コロナウイルス感染症の感染拡大により、休業が長期化し、教育課程の実施に支障が生じる事態に備えるべく、市内小中学校97校のGIGAスクール学習用端末（児童生徒用、教師用）、大型提示装置等の安定的かつ効率的な運用を維持することで、GIGAスクール構想の実現に寄与した。</t>
    <rPh sb="53" eb="55">
      <t>シナイ</t>
    </rPh>
    <rPh sb="55" eb="59">
      <t>ショウチュウガッコウ</t>
    </rPh>
    <rPh sb="61" eb="62">
      <t>コウ</t>
    </rPh>
    <phoneticPr fontId="2"/>
  </si>
  <si>
    <t>　物価高騰が継続している状況下で、食材費高騰に伴う学校給食費の値上げが不要となり、保護者負担の軽減に繋がることができただけでなく、良質な学校給食を維持し、市内小中学生に提供を行うことができた。</t>
    <rPh sb="1" eb="3">
      <t>ブッカ</t>
    </rPh>
    <rPh sb="6" eb="8">
      <t>ケイゾク</t>
    </rPh>
    <rPh sb="73" eb="75">
      <t>イジ</t>
    </rPh>
    <rPh sb="77" eb="79">
      <t>シナイ</t>
    </rPh>
    <rPh sb="79" eb="83">
      <t>ショウチュウガクセイ</t>
    </rPh>
    <phoneticPr fontId="2"/>
  </si>
  <si>
    <t>〇補助対象期間　R5.7.1～R6.2.29　
・ツアーバス台数（交付件数）223台
・ツアー参加者数　6,006人
・経済効果額：71,217,781円
（内訳）宿泊費　50,911,770円
　　　　有料観光施設：8,494,045円
　　　　食事：11,811,966円                       観光バスツアーに対する補助の要件に、市内での宿泊、有料観光施設の利用、市内飲食店での食事を設けた事により、市内周遊促進旅行の促進と観光関連産業の需要回復に一定の効果はあった。</t>
    <rPh sb="1" eb="5">
      <t>ホジョタイショウ</t>
    </rPh>
    <rPh sb="5" eb="7">
      <t>キカン</t>
    </rPh>
    <rPh sb="33" eb="35">
      <t>コウフ</t>
    </rPh>
    <rPh sb="35" eb="37">
      <t>ケンスウ</t>
    </rPh>
    <rPh sb="47" eb="51">
      <t>サンカシャスウ</t>
    </rPh>
    <rPh sb="57" eb="58">
      <t>ニン</t>
    </rPh>
    <rPh sb="60" eb="62">
      <t>ケイザイ</t>
    </rPh>
    <rPh sb="62" eb="64">
      <t>コウカ</t>
    </rPh>
    <rPh sb="64" eb="65">
      <t>ガク</t>
    </rPh>
    <rPh sb="76" eb="77">
      <t>エン</t>
    </rPh>
    <rPh sb="79" eb="81">
      <t>ウチワケ</t>
    </rPh>
    <rPh sb="82" eb="85">
      <t>シュクハクヒ</t>
    </rPh>
    <rPh sb="96" eb="97">
      <t>エン</t>
    </rPh>
    <rPh sb="102" eb="106">
      <t>ユウリョウカンコウ</t>
    </rPh>
    <rPh sb="106" eb="108">
      <t>シセツ</t>
    </rPh>
    <rPh sb="118" eb="119">
      <t>エン</t>
    </rPh>
    <rPh sb="124" eb="126">
      <t>ショクジ</t>
    </rPh>
    <rPh sb="137" eb="138">
      <t>エン</t>
    </rPh>
    <rPh sb="161" eb="163">
      <t>カンコウ</t>
    </rPh>
    <rPh sb="169" eb="170">
      <t>タイ</t>
    </rPh>
    <rPh sb="172" eb="174">
      <t>ホジョ</t>
    </rPh>
    <rPh sb="175" eb="177">
      <t>ヨウケン</t>
    </rPh>
    <rPh sb="179" eb="181">
      <t>シナイ</t>
    </rPh>
    <rPh sb="183" eb="185">
      <t>シュクハク</t>
    </rPh>
    <rPh sb="186" eb="188">
      <t>ユウリョウ</t>
    </rPh>
    <rPh sb="188" eb="192">
      <t>カンコウシセツ</t>
    </rPh>
    <rPh sb="193" eb="195">
      <t>リヨウ</t>
    </rPh>
    <rPh sb="196" eb="198">
      <t>シナイ</t>
    </rPh>
    <rPh sb="198" eb="201">
      <t>インショクテン</t>
    </rPh>
    <rPh sb="203" eb="205">
      <t>ショクジ</t>
    </rPh>
    <rPh sb="206" eb="207">
      <t>モウ</t>
    </rPh>
    <rPh sb="209" eb="210">
      <t>コト</t>
    </rPh>
    <rPh sb="214" eb="216">
      <t>シナイ</t>
    </rPh>
    <rPh sb="216" eb="218">
      <t>シュウユウ</t>
    </rPh>
    <rPh sb="218" eb="220">
      <t>ソクシン</t>
    </rPh>
    <rPh sb="220" eb="222">
      <t>リョコウ</t>
    </rPh>
    <rPh sb="223" eb="225">
      <t>ソクシン</t>
    </rPh>
    <rPh sb="226" eb="228">
      <t>カンコウ</t>
    </rPh>
    <rPh sb="228" eb="232">
      <t>カンレンサンギョウ</t>
    </rPh>
    <rPh sb="233" eb="235">
      <t>ジュヨウ</t>
    </rPh>
    <rPh sb="235" eb="237">
      <t>カイフク</t>
    </rPh>
    <rPh sb="238" eb="240">
      <t>イッテイ</t>
    </rPh>
    <rPh sb="241" eb="243">
      <t>コウカ</t>
    </rPh>
    <phoneticPr fontId="2"/>
  </si>
  <si>
    <t>事業費計：23,598,914円
・常磐ものを使用した給食の回数：９回
・学校給食に係る「常磐もの」食材費：23,598,914円</t>
    <rPh sb="0" eb="3">
      <t>ジギョウヒ</t>
    </rPh>
    <rPh sb="3" eb="4">
      <t>ケイ</t>
    </rPh>
    <rPh sb="15" eb="16">
      <t>エン</t>
    </rPh>
    <rPh sb="19" eb="21">
      <t>ジョウバン</t>
    </rPh>
    <rPh sb="24" eb="26">
      <t>シヨウ</t>
    </rPh>
    <rPh sb="28" eb="30">
      <t>キュウショク</t>
    </rPh>
    <rPh sb="31" eb="33">
      <t>カイスウ</t>
    </rPh>
    <rPh sb="35" eb="36">
      <t>カイ</t>
    </rPh>
    <rPh sb="38" eb="40">
      <t>ガッコウ</t>
    </rPh>
    <rPh sb="40" eb="42">
      <t>キュウショク</t>
    </rPh>
    <rPh sb="43" eb="44">
      <t>カカ</t>
    </rPh>
    <rPh sb="46" eb="48">
      <t>ジョウバン</t>
    </rPh>
    <rPh sb="51" eb="54">
      <t>ショクザイヒ</t>
    </rPh>
    <phoneticPr fontId="2"/>
  </si>
  <si>
    <t>　新型コロナウイルス感染者の発生による障害福祉サービスの提供体制への影響を最小限とすることを目的として、障がい児者やその家族の生活を支えるための障害福祉サービスの提供を継続させるために感染機会を減らしつつ通常の提供では想定されていないかかりまし経費について９事業所に対して補助を行うことにより、体制構築を図った。</t>
    <rPh sb="1" eb="3">
      <t>シンガタ</t>
    </rPh>
    <rPh sb="10" eb="13">
      <t>カンセンシャ</t>
    </rPh>
    <rPh sb="14" eb="16">
      <t>ハッセイ</t>
    </rPh>
    <rPh sb="19" eb="21">
      <t>ショウガイ</t>
    </rPh>
    <rPh sb="21" eb="23">
      <t>フクシ</t>
    </rPh>
    <rPh sb="28" eb="32">
      <t>テイキョウタイセイ</t>
    </rPh>
    <rPh sb="34" eb="36">
      <t>エイキョウ</t>
    </rPh>
    <rPh sb="37" eb="40">
      <t>サイショウゲン</t>
    </rPh>
    <rPh sb="109" eb="111">
      <t>ソウテイ</t>
    </rPh>
    <rPh sb="129" eb="132">
      <t>ジギョウショ</t>
    </rPh>
    <rPh sb="133" eb="134">
      <t>タイ</t>
    </rPh>
    <phoneticPr fontId="2"/>
  </si>
  <si>
    <t xml:space="preserve">
○キャッシュレス決済環境の整備
　本庁市民課や支所等の市民窓口において、キャッシュレス決済手段の多様化による市民利便性の向上と現金の受渡しに係る接触機会の低減を図った。</t>
    <phoneticPr fontId="2"/>
  </si>
  <si>
    <t>・行政手続きのオンライン化推進：R5 70％
・ペーパーレス会議開催割合：R5 100％
・電子決裁率：R5 100％
・RPA/AIの活用：R5 15業務</t>
    <phoneticPr fontId="2"/>
  </si>
  <si>
    <t>　会計年度任用職員１名を雇用し、新型コロナウイルス感染症の５類感染症移行後も、継続して市中の流行状況を把握し、週報として市民に情報還元するとともに、高齢者施設におけるクラスターにも迅速に対応し感染拡大防止に取り組むことができた。</t>
    <rPh sb="1" eb="7">
      <t>カイケイネンドニンヨウ</t>
    </rPh>
    <rPh sb="7" eb="9">
      <t>ショクイン</t>
    </rPh>
    <rPh sb="10" eb="11">
      <t>メイ</t>
    </rPh>
    <rPh sb="12" eb="14">
      <t>コヨウ</t>
    </rPh>
    <rPh sb="16" eb="18">
      <t>シンガタ</t>
    </rPh>
    <rPh sb="25" eb="28">
      <t>カンセンショウ</t>
    </rPh>
    <rPh sb="30" eb="31">
      <t>ルイ</t>
    </rPh>
    <rPh sb="31" eb="34">
      <t>カンセンショウ</t>
    </rPh>
    <rPh sb="34" eb="36">
      <t>イコウ</t>
    </rPh>
    <rPh sb="36" eb="37">
      <t>ゴ</t>
    </rPh>
    <rPh sb="39" eb="41">
      <t>ケイゾク</t>
    </rPh>
    <rPh sb="43" eb="45">
      <t>シチュウ</t>
    </rPh>
    <rPh sb="46" eb="50">
      <t>リュウコウジョウキョウ</t>
    </rPh>
    <rPh sb="51" eb="53">
      <t>ハアク</t>
    </rPh>
    <rPh sb="55" eb="57">
      <t>シュウホウ</t>
    </rPh>
    <rPh sb="60" eb="62">
      <t>シミン</t>
    </rPh>
    <rPh sb="63" eb="65">
      <t>ジョウホウ</t>
    </rPh>
    <rPh sb="65" eb="67">
      <t>カンゲン</t>
    </rPh>
    <rPh sb="74" eb="77">
      <t>コウレイシャ</t>
    </rPh>
    <rPh sb="77" eb="79">
      <t>シセツ</t>
    </rPh>
    <rPh sb="90" eb="92">
      <t>ジンソク</t>
    </rPh>
    <rPh sb="93" eb="95">
      <t>タイオウ</t>
    </rPh>
    <rPh sb="96" eb="100">
      <t>カンセンカクダイ</t>
    </rPh>
    <rPh sb="100" eb="102">
      <t>ボウシ</t>
    </rPh>
    <rPh sb="103" eb="104">
      <t>ト</t>
    </rPh>
    <rPh sb="105" eb="106">
      <t>ク</t>
    </rPh>
    <phoneticPr fontId="2"/>
  </si>
  <si>
    <t xml:space="preserve">
　市内企業のグリーン成長分野での新たなビジネス展開を見据えた先端的な研究開発を支援することができた。
・補助金交付件数　２件
また、東大先端研ラボツアーやセミナーを実施することにより、先端研究のシーズへの理解やグリーン成長分野への参入に向けた意識醸成等を図ることができた。
・ラボツアー参加者　10社・17名
・セミナー受講者　　13社・21名</t>
    <rPh sb="2" eb="4">
      <t>シナイ</t>
    </rPh>
    <rPh sb="4" eb="6">
      <t>キギョウ</t>
    </rPh>
    <rPh sb="11" eb="13">
      <t>セイチョウ</t>
    </rPh>
    <rPh sb="13" eb="15">
      <t>ブンヤ</t>
    </rPh>
    <rPh sb="17" eb="18">
      <t>アラ</t>
    </rPh>
    <rPh sb="24" eb="26">
      <t>テンカイ</t>
    </rPh>
    <rPh sb="27" eb="29">
      <t>ミス</t>
    </rPh>
    <rPh sb="31" eb="34">
      <t>センタンテキ</t>
    </rPh>
    <rPh sb="35" eb="37">
      <t>ケンキュウ</t>
    </rPh>
    <rPh sb="37" eb="39">
      <t>カイハツ</t>
    </rPh>
    <rPh sb="40" eb="42">
      <t>シエン</t>
    </rPh>
    <rPh sb="53" eb="56">
      <t>ホジョキン</t>
    </rPh>
    <rPh sb="56" eb="60">
      <t>コウフケンスウ</t>
    </rPh>
    <rPh sb="62" eb="63">
      <t>ケン</t>
    </rPh>
    <rPh sb="67" eb="69">
      <t>トウダイ</t>
    </rPh>
    <rPh sb="69" eb="71">
      <t>センタン</t>
    </rPh>
    <rPh sb="71" eb="72">
      <t>ケン</t>
    </rPh>
    <rPh sb="83" eb="85">
      <t>ジッシ</t>
    </rPh>
    <rPh sb="110" eb="112">
      <t>セイチョウ</t>
    </rPh>
    <rPh sb="112" eb="114">
      <t>ブンヤ</t>
    </rPh>
    <rPh sb="116" eb="118">
      <t>サンニュウ</t>
    </rPh>
    <rPh sb="119" eb="120">
      <t>ム</t>
    </rPh>
    <rPh sb="122" eb="124">
      <t>イシキ</t>
    </rPh>
    <rPh sb="124" eb="126">
      <t>ジョウセイ</t>
    </rPh>
    <rPh sb="126" eb="127">
      <t>トウ</t>
    </rPh>
    <rPh sb="128" eb="129">
      <t>ハカ</t>
    </rPh>
    <rPh sb="144" eb="147">
      <t>サンカシャ</t>
    </rPh>
    <rPh sb="150" eb="151">
      <t>シャ</t>
    </rPh>
    <rPh sb="154" eb="155">
      <t>メイ</t>
    </rPh>
    <rPh sb="161" eb="164">
      <t>ジュコウシャ</t>
    </rPh>
    <rPh sb="168" eb="169">
      <t>シャ</t>
    </rPh>
    <rPh sb="172" eb="173">
      <t>メイ</t>
    </rPh>
    <phoneticPr fontId="2"/>
  </si>
  <si>
    <t xml:space="preserve"> 子どもの数の多い世帯（多子世帯）の保護者にとって、教育費の負担は重いため、第３子以降の市内小中学生に係る学校給食費を無償とすることにより、保護者の経済的負担を軽減し、安心して子どもを育てられる環境整備に繋げることができた。</t>
    <rPh sb="44" eb="46">
      <t>シナイ</t>
    </rPh>
    <rPh sb="46" eb="50">
      <t>ショウチュウガクセイ</t>
    </rPh>
    <rPh sb="51" eb="52">
      <t>カカ</t>
    </rPh>
    <rPh sb="53" eb="55">
      <t>ガッコウ</t>
    </rPh>
    <rPh sb="59" eb="61">
      <t>ムショウ</t>
    </rPh>
    <rPh sb="74" eb="77">
      <t>ケイザイテキ</t>
    </rPh>
    <rPh sb="102" eb="103">
      <t>ツナ</t>
    </rPh>
    <phoneticPr fontId="2"/>
  </si>
  <si>
    <t>　非対面や非接触など、新たな生活様式を踏まえた電子図書館を推進することで、コロナ下でも読書サービスを提供すことができた。
・貸出点数　20,092点
・電子書籍の購入556冊
・地域資料等の電子書籍化９冊</t>
    <rPh sb="1" eb="2">
      <t>ヒ</t>
    </rPh>
    <rPh sb="2" eb="4">
      <t>タイメン</t>
    </rPh>
    <rPh sb="5" eb="6">
      <t>ヒ</t>
    </rPh>
    <rPh sb="6" eb="8">
      <t>セッショク</t>
    </rPh>
    <rPh sb="11" eb="12">
      <t>アラ</t>
    </rPh>
    <rPh sb="14" eb="18">
      <t>セイカツヨウシキ</t>
    </rPh>
    <rPh sb="19" eb="20">
      <t>フ</t>
    </rPh>
    <rPh sb="23" eb="28">
      <t>デンシトショカン</t>
    </rPh>
    <rPh sb="29" eb="31">
      <t>スイシン</t>
    </rPh>
    <rPh sb="40" eb="41">
      <t>シタ</t>
    </rPh>
    <rPh sb="43" eb="45">
      <t>ドクショ</t>
    </rPh>
    <rPh sb="50" eb="52">
      <t>テイキョウ</t>
    </rPh>
    <rPh sb="62" eb="64">
      <t>カシダシ</t>
    </rPh>
    <rPh sb="64" eb="66">
      <t>テンスウ</t>
    </rPh>
    <rPh sb="73" eb="74">
      <t>テン</t>
    </rPh>
    <rPh sb="76" eb="80">
      <t>デンシショセキ</t>
    </rPh>
    <rPh sb="81" eb="83">
      <t>コウニュウ</t>
    </rPh>
    <rPh sb="86" eb="87">
      <t>サツ</t>
    </rPh>
    <rPh sb="89" eb="91">
      <t>チイキ</t>
    </rPh>
    <rPh sb="91" eb="93">
      <t>シリョウ</t>
    </rPh>
    <rPh sb="93" eb="94">
      <t>トウ</t>
    </rPh>
    <rPh sb="95" eb="97">
      <t>デンシ</t>
    </rPh>
    <rPh sb="97" eb="100">
      <t>ショセキカ</t>
    </rPh>
    <rPh sb="101" eb="102">
      <t>サツ</t>
    </rPh>
    <phoneticPr fontId="2"/>
  </si>
  <si>
    <t xml:space="preserve"> 事業実施により、電気代等の光熱費が高騰する状況下においても、市内小中学校101校の安定的な施設運営と適切な教育環境を維持することができた。</t>
    <rPh sb="1" eb="3">
      <t>ジギョウ</t>
    </rPh>
    <rPh sb="3" eb="5">
      <t>ジッシ</t>
    </rPh>
    <rPh sb="9" eb="12">
      <t>デンキダイ</t>
    </rPh>
    <rPh sb="12" eb="13">
      <t>トウ</t>
    </rPh>
    <rPh sb="14" eb="17">
      <t>コウネツヒ</t>
    </rPh>
    <rPh sb="18" eb="20">
      <t>コウトウ</t>
    </rPh>
    <rPh sb="22" eb="25">
      <t>ジョウキョウカ</t>
    </rPh>
    <rPh sb="31" eb="33">
      <t>シナイ</t>
    </rPh>
    <rPh sb="33" eb="37">
      <t>ショウチュウガッコウ</t>
    </rPh>
    <rPh sb="40" eb="41">
      <t>コウ</t>
    </rPh>
    <rPh sb="42" eb="45">
      <t>アンテイテキ</t>
    </rPh>
    <rPh sb="46" eb="48">
      <t>シセツ</t>
    </rPh>
    <rPh sb="48" eb="50">
      <t>ウンエイ</t>
    </rPh>
    <rPh sb="51" eb="53">
      <t>テキセツ</t>
    </rPh>
    <rPh sb="54" eb="56">
      <t>キョウイク</t>
    </rPh>
    <rPh sb="56" eb="58">
      <t>カンキョウ</t>
    </rPh>
    <rPh sb="59" eb="61">
      <t>イジ</t>
    </rPh>
    <phoneticPr fontId="2"/>
  </si>
  <si>
    <t>　事業実施により、市内小中学校98校に対して、サーキュレーター及びそのための電源関係消耗品等、各学校の現状に即した消耗品を購入し、教室における換気対策を整備することができた。</t>
    <rPh sb="1" eb="5">
      <t>ジギョウジッシ</t>
    </rPh>
    <rPh sb="9" eb="11">
      <t>シナイ</t>
    </rPh>
    <rPh sb="11" eb="15">
      <t>ショウチュウガッコウ</t>
    </rPh>
    <rPh sb="17" eb="18">
      <t>コウ</t>
    </rPh>
    <rPh sb="19" eb="20">
      <t>タイ</t>
    </rPh>
    <rPh sb="31" eb="32">
      <t>オヨ</t>
    </rPh>
    <rPh sb="38" eb="40">
      <t>デンゲン</t>
    </rPh>
    <rPh sb="40" eb="42">
      <t>カンケイ</t>
    </rPh>
    <rPh sb="42" eb="45">
      <t>ショウモウヒン</t>
    </rPh>
    <rPh sb="45" eb="46">
      <t>トウ</t>
    </rPh>
    <rPh sb="47" eb="50">
      <t>カクガッコウ</t>
    </rPh>
    <rPh sb="51" eb="53">
      <t>ゲンジョウ</t>
    </rPh>
    <rPh sb="54" eb="55">
      <t>ソク</t>
    </rPh>
    <rPh sb="57" eb="59">
      <t>ショウモウ</t>
    </rPh>
    <rPh sb="59" eb="60">
      <t>ヒン</t>
    </rPh>
    <rPh sb="61" eb="63">
      <t>コウニュウ</t>
    </rPh>
    <rPh sb="65" eb="67">
      <t>キョウシツ</t>
    </rPh>
    <phoneticPr fontId="2"/>
  </si>
  <si>
    <t>　成果目標について、割合により評価することは困難だが、次のとおり事業を実施し、行政手続きのオンライン可、ペーパーレス会議システムの導入等、庁内DXを推進した。
○テレワーク環境の稼働
　自宅等でテレワークが行えるよう、端末の配備及びネットワーク環境の整備を行った。（端末台数：230台）
　環境整備により、職員同士の感染拡大を防止しつつ業務を行うことができた。
○キャッシュレス決済環境の稼働
　本庁市民課や支所等の市民窓口においてキャッシュレス決済を導入し、キャッシュレス決済手段の多様化による市民利便性の向上と現金の受渡しに係る接触機会の低減を図った。
○オンライン作成プラットフォームサービスの稼働
　 LGWAN環境で簡単にアンケートや申請フォームが作成可能で、本人確認やオンライン決済等の機能を有するプラットフォームツールを導入し、行政手続のオンライン化を推進することで、市民利便性の向上に寄与した。
○手続きガイドサービスの稼働
　市ホームページ上に、出生や死亡等のライフイベントの際に必要となる手続を、利用者に対してわかりやすく案内することを可能とした「手続きガイド」を導入し、市民利便性向上と窓口対応時間の削減等による業務の効率化を図った。
○ペーパーレス会議システムの導入
　便利で効率がよいワークスタイルの実現に向け、ペーパーレス会議システムを導入し、各種会議資料のペーパーレス化の推進と 会議環境の向上を図った。（端末台数：175台）
○RPA導入の支援
　庁内各課の定型業務にRPAを導入し、業務の自動化を行うことで、業務の効率化を図った。（業務削減時間　1,660時間）
○仮想ブラウザ環境の稼働
　LGWAN接続系端末から仮想ブラウザ方式によるインターネット接続環境を整備（最大同時接続数：500）。
　セキュリティを確保しながら、自席端末から動画処理等の高負荷作業が可能となり、ファイルダウンロード時に自動無害化されるなど、庁内の業務効率化や利便性の向上を図った。
〇各種デジタルツールの稼働
　Web会議システム及びビジネスチャットツールを活用し、非対面コミュニケーション等を促進することにより、業務の効率化を図った。また、リアルタイムで文字起こしができるAI会議録システムを導入し、会議録の作成に要する時間を削減し、職員の負担軽減を図った。（業務削減時間　1,143時間）</t>
    <rPh sb="1" eb="5">
      <t>セイカモクヒョウ</t>
    </rPh>
    <rPh sb="10" eb="12">
      <t>ワリアイ</t>
    </rPh>
    <rPh sb="15" eb="17">
      <t>ヒョウカ</t>
    </rPh>
    <rPh sb="22" eb="24">
      <t>コンナン</t>
    </rPh>
    <rPh sb="27" eb="28">
      <t>ツギ</t>
    </rPh>
    <rPh sb="32" eb="34">
      <t>ジギョウ</t>
    </rPh>
    <rPh sb="35" eb="37">
      <t>ジッシ</t>
    </rPh>
    <rPh sb="39" eb="43">
      <t>ギョウセイテツヅ</t>
    </rPh>
    <rPh sb="50" eb="51">
      <t>カ</t>
    </rPh>
    <rPh sb="58" eb="60">
      <t>カイギ</t>
    </rPh>
    <rPh sb="65" eb="67">
      <t>ドウニュウ</t>
    </rPh>
    <rPh sb="67" eb="68">
      <t>ナド</t>
    </rPh>
    <rPh sb="69" eb="71">
      <t>チョウナイ</t>
    </rPh>
    <rPh sb="74" eb="76">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</si>
</sst>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b/>
      <sz val="9"/>
      <color indexed="81"/>
      <name val="MS P ゴシック"/>
      <family val="3"/>
      <charset val="128"/>
    </font>
    <font>
      <sz val="11"/>
      <color theme="1"/>
      <name val="Yu Gothic"/>
      <family val="2"/>
      <charset val="128"/>
    </font>
    <font>
      <sz val="14"/>
      <name val="UD デジタル 教科書体 N-R"/>
      <family val="1"/>
      <charset val="128"/>
    </font>
    <font>
      <sz val="11"/>
      <color theme="1"/>
      <name val="UD デジタル 教科書体 N-R"/>
      <family val="1"/>
      <charset val="128"/>
    </font>
    <font>
      <sz val="10"/>
      <color theme="1"/>
      <name val="UD デジタル 教科書体 N-R"/>
      <family val="1"/>
      <charset val="128"/>
    </font>
    <font>
      <sz val="11"/>
      <name val="UD デジタル 教科書体 N-R"/>
      <family val="1"/>
      <charset val="128"/>
    </font>
    <font>
      <sz val="10"/>
      <color indexed="81"/>
      <name val="UD デジタル 教科書体 N-R"/>
      <family val="1"/>
      <charset val="128"/>
    </font>
    <font>
      <u/>
      <sz val="11"/>
      <color theme="1"/>
      <name val="UD デジタル 教科書体 N-R"/>
      <family val="1"/>
      <charset val="128"/>
    </font>
    <font>
      <sz val="11"/>
      <color indexed="81"/>
      <name val="UD デジタル 教科書体 N-R"/>
      <family val="1"/>
      <charset val="128"/>
    </font>
    <font>
      <sz val="11"/>
      <color theme="1"/>
      <name val="Microsoft YaHei"/>
      <family val="1"/>
      <charset val="134"/>
    </font>
    <font>
      <sz val="11"/>
      <color theme="1"/>
      <name val="Segoe UI Symbol"/>
      <family val="1"/>
    </font>
    <font>
      <sz val="11"/>
      <color rgb="FF006100"/>
      <name val="UD デジタル 教科書体 N-R"/>
      <family val="2"/>
      <charset val="128"/>
    </font>
    <font>
      <sz val="9"/>
      <name val="UD デジタル 教科書体 N-R"/>
      <family val="1"/>
      <charset val="128"/>
    </font>
    <font>
      <sz val="9"/>
      <color theme="1"/>
      <name val="UD デジタル 教科書体 N-R"/>
      <family val="1"/>
      <charset val="128"/>
    </font>
  </fonts>
  <fills count="6">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top style="medium">
        <color indexed="64"/>
      </top>
      <bottom/>
      <diagonal/>
    </border>
    <border>
      <left/>
      <right style="thin">
        <color indexed="8"/>
      </right>
      <top style="medium">
        <color indexed="64"/>
      </top>
      <bottom/>
      <diagonal/>
    </border>
    <border>
      <left style="medium">
        <color indexed="64"/>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thin">
        <color indexed="8"/>
      </right>
      <top style="thin">
        <color indexed="8"/>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8"/>
      </left>
      <right style="thin">
        <color indexed="8"/>
      </right>
      <top style="thin">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thin">
        <color indexed="8"/>
      </right>
      <top style="hair">
        <color indexed="64"/>
      </top>
      <bottom/>
      <diagonal/>
    </border>
    <border>
      <left style="thin">
        <color indexed="8"/>
      </left>
      <right style="thin">
        <color indexed="8"/>
      </right>
      <top style="hair">
        <color indexed="64"/>
      </top>
      <bottom/>
      <diagonal/>
    </border>
    <border>
      <left style="medium">
        <color indexed="64"/>
      </left>
      <right style="thin">
        <color indexed="8"/>
      </right>
      <top/>
      <bottom style="hair">
        <color indexed="64"/>
      </bottom>
      <diagonal/>
    </border>
    <border>
      <left style="thin">
        <color indexed="8"/>
      </left>
      <right style="thin">
        <color indexed="8"/>
      </right>
      <top/>
      <bottom style="hair">
        <color indexed="64"/>
      </bottom>
      <diagonal/>
    </border>
    <border>
      <left style="thin">
        <color indexed="8"/>
      </left>
      <right style="medium">
        <color indexed="64"/>
      </right>
      <top/>
      <bottom style="hair">
        <color indexed="64"/>
      </bottom>
      <diagonal/>
    </border>
    <border>
      <left style="thin">
        <color indexed="8"/>
      </left>
      <right style="medium">
        <color indexed="64"/>
      </right>
      <top style="thin">
        <color indexed="8"/>
      </top>
      <bottom/>
      <diagonal/>
    </border>
    <border>
      <left style="thin">
        <color indexed="8"/>
      </left>
      <right style="thin">
        <color indexed="8"/>
      </right>
      <top/>
      <bottom style="thin">
        <color indexed="8"/>
      </bottom>
      <diagonal/>
    </border>
  </borders>
  <cellStyleXfs count="2">
    <xf numFmtId="0" fontId="0" fillId="0" borderId="0"/>
    <xf numFmtId="38" fontId="1" fillId="0" borderId="0" applyFont="0" applyFill="0" applyBorder="0" applyAlignment="0" applyProtection="0">
      <alignment vertical="center"/>
    </xf>
  </cellStyleXfs>
  <cellXfs count="104">
    <xf numFmtId="0" fontId="0" fillId="0" borderId="0" xfId="0"/>
    <xf numFmtId="0" fontId="6" fillId="0" borderId="0" xfId="0" applyFont="1"/>
    <xf numFmtId="0" fontId="7" fillId="0" borderId="0" xfId="0" applyFont="1"/>
    <xf numFmtId="38" fontId="7" fillId="0" borderId="0" xfId="1" applyFont="1" applyAlignment="1"/>
    <xf numFmtId="0" fontId="7" fillId="0" borderId="0" xfId="0" applyFont="1" applyFill="1" applyAlignment="1">
      <alignment horizontal="center"/>
    </xf>
    <xf numFmtId="0" fontId="7" fillId="0" borderId="0" xfId="0" applyFont="1" applyAlignment="1">
      <alignment horizontal="center" vertical="center"/>
    </xf>
    <xf numFmtId="38" fontId="7" fillId="2" borderId="3" xfId="1" applyFont="1" applyFill="1" applyBorder="1" applyAlignment="1">
      <alignment horizontal="center" vertical="center" wrapText="1"/>
    </xf>
    <xf numFmtId="38" fontId="7" fillId="2" borderId="4" xfId="1" applyFont="1" applyFill="1" applyBorder="1" applyAlignment="1">
      <alignment horizontal="center" vertical="center" wrapText="1"/>
    </xf>
    <xf numFmtId="38" fontId="7" fillId="2" borderId="5" xfId="1" applyFont="1" applyFill="1" applyBorder="1" applyAlignment="1">
      <alignment horizontal="center" vertical="center" wrapText="1"/>
    </xf>
    <xf numFmtId="38" fontId="7" fillId="2" borderId="6" xfId="1" applyFont="1" applyFill="1" applyBorder="1" applyAlignment="1">
      <alignment horizontal="center" vertical="center" shrinkToFit="1"/>
    </xf>
    <xf numFmtId="38" fontId="7" fillId="2" borderId="11" xfId="1" applyFont="1" applyFill="1" applyBorder="1" applyAlignment="1">
      <alignment horizontal="center" vertical="center" wrapText="1"/>
    </xf>
    <xf numFmtId="38" fontId="7" fillId="2" borderId="12" xfId="1" applyFont="1" applyFill="1" applyBorder="1" applyAlignment="1">
      <alignment horizontal="center" vertical="center" wrapText="1"/>
    </xf>
    <xf numFmtId="38" fontId="7" fillId="2" borderId="13" xfId="1" applyFont="1" applyFill="1" applyBorder="1" applyAlignment="1">
      <alignment horizontal="center" vertical="center" wrapText="1"/>
    </xf>
    <xf numFmtId="38" fontId="7" fillId="2" borderId="9" xfId="1" applyFont="1" applyFill="1" applyBorder="1" applyAlignment="1">
      <alignment horizontal="center" vertical="center" wrapText="1"/>
    </xf>
    <xf numFmtId="38" fontId="7" fillId="2" borderId="10" xfId="1" applyFont="1" applyFill="1" applyBorder="1" applyAlignment="1">
      <alignment horizontal="center" vertical="center" wrapText="1"/>
    </xf>
    <xf numFmtId="0" fontId="7" fillId="0" borderId="21" xfId="0" applyFont="1" applyFill="1" applyBorder="1" applyAlignment="1">
      <alignment horizontal="center" vertical="center" shrinkToFit="1"/>
    </xf>
    <xf numFmtId="0" fontId="7" fillId="0" borderId="12" xfId="0" applyFont="1" applyBorder="1" applyAlignment="1">
      <alignment vertical="center"/>
    </xf>
    <xf numFmtId="0" fontId="7" fillId="0" borderId="12" xfId="0" applyFont="1" applyBorder="1" applyAlignment="1">
      <alignment horizontal="right" vertical="center"/>
    </xf>
    <xf numFmtId="38" fontId="7" fillId="0" borderId="15" xfId="1" applyFont="1" applyFill="1" applyBorder="1" applyAlignment="1">
      <alignment vertical="center" shrinkToFit="1"/>
    </xf>
    <xf numFmtId="38" fontId="7" fillId="0" borderId="14" xfId="1" applyFont="1" applyFill="1" applyBorder="1" applyAlignment="1">
      <alignment vertical="center" shrinkToFit="1"/>
    </xf>
    <xf numFmtId="0" fontId="7" fillId="0" borderId="16" xfId="0" applyFont="1" applyFill="1" applyBorder="1" applyAlignment="1">
      <alignment vertical="center"/>
    </xf>
    <xf numFmtId="0" fontId="7" fillId="0" borderId="12" xfId="0" applyFont="1" applyFill="1" applyBorder="1" applyAlignment="1">
      <alignment vertical="center"/>
    </xf>
    <xf numFmtId="0" fontId="7" fillId="0" borderId="22" xfId="0" applyFont="1" applyBorder="1" applyAlignment="1">
      <alignment vertical="center"/>
    </xf>
    <xf numFmtId="0" fontId="7" fillId="0" borderId="1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lignment horizontal="left" vertical="center" wrapText="1"/>
    </xf>
    <xf numFmtId="38" fontId="7" fillId="0" borderId="27" xfId="1" applyFont="1" applyFill="1" applyBorder="1" applyAlignment="1">
      <alignment vertical="center" shrinkToFit="1"/>
    </xf>
    <xf numFmtId="38" fontId="7" fillId="0" borderId="28" xfId="1" applyFont="1" applyFill="1" applyBorder="1" applyAlignment="1">
      <alignment vertical="center" shrinkToFit="1"/>
    </xf>
    <xf numFmtId="0" fontId="7" fillId="0" borderId="0" xfId="0" applyFont="1" applyFill="1"/>
    <xf numFmtId="0" fontId="7" fillId="0" borderId="18"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28" xfId="0" applyFont="1" applyFill="1" applyBorder="1" applyAlignment="1">
      <alignment vertical="center" wrapText="1"/>
    </xf>
    <xf numFmtId="0" fontId="9" fillId="0" borderId="28" xfId="0" applyFont="1" applyFill="1" applyBorder="1" applyAlignment="1">
      <alignment horizontal="left" vertical="center" wrapText="1"/>
    </xf>
    <xf numFmtId="0" fontId="7" fillId="0" borderId="33" xfId="0" applyFont="1" applyFill="1" applyBorder="1" applyAlignment="1">
      <alignment horizontal="center" vertical="center"/>
    </xf>
    <xf numFmtId="0" fontId="7" fillId="0" borderId="33" xfId="0" applyFont="1" applyFill="1" applyBorder="1" applyAlignment="1">
      <alignment horizontal="center" vertical="center" wrapText="1"/>
    </xf>
    <xf numFmtId="0" fontId="7" fillId="0" borderId="33" xfId="0" applyFont="1" applyFill="1" applyBorder="1" applyAlignment="1">
      <alignment vertical="center" wrapText="1"/>
    </xf>
    <xf numFmtId="38" fontId="7" fillId="0" borderId="33" xfId="1" applyFont="1" applyFill="1" applyBorder="1" applyAlignment="1">
      <alignment vertical="center" shrinkToFit="1"/>
    </xf>
    <xf numFmtId="0" fontId="7" fillId="0" borderId="34" xfId="0" applyFont="1" applyFill="1" applyBorder="1" applyAlignment="1">
      <alignment horizontal="center" vertical="center" wrapText="1"/>
    </xf>
    <xf numFmtId="0" fontId="9" fillId="0" borderId="28" xfId="0" applyFont="1" applyFill="1" applyBorder="1" applyAlignment="1">
      <alignment vertical="center" wrapText="1"/>
    </xf>
    <xf numFmtId="0" fontId="8" fillId="0" borderId="29" xfId="0" applyFont="1" applyFill="1" applyBorder="1" applyAlignment="1">
      <alignment horizontal="center" vertical="center" wrapText="1"/>
    </xf>
    <xf numFmtId="0" fontId="7" fillId="0" borderId="24" xfId="0" applyFont="1" applyFill="1" applyBorder="1" applyAlignment="1">
      <alignment vertical="center" wrapText="1"/>
    </xf>
    <xf numFmtId="0" fontId="7" fillId="0" borderId="23"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Font="1" applyFill="1" applyBorder="1" applyAlignment="1">
      <alignment horizontal="left" vertical="center" wrapText="1"/>
    </xf>
    <xf numFmtId="38" fontId="7" fillId="0" borderId="25" xfId="1" applyFont="1" applyFill="1" applyBorder="1" applyAlignment="1">
      <alignment vertical="center" shrinkToFit="1"/>
    </xf>
    <xf numFmtId="0" fontId="7" fillId="0" borderId="26" xfId="0" applyFont="1" applyFill="1" applyBorder="1" applyAlignment="1">
      <alignment horizontal="center" vertical="center" wrapText="1"/>
    </xf>
    <xf numFmtId="0" fontId="7" fillId="4" borderId="28" xfId="0" applyFont="1" applyFill="1" applyBorder="1" applyAlignment="1">
      <alignment horizontal="left" vertical="center" wrapText="1"/>
    </xf>
    <xf numFmtId="0" fontId="7" fillId="4" borderId="28" xfId="0" applyFont="1" applyFill="1" applyBorder="1" applyAlignment="1">
      <alignment vertical="center" wrapText="1"/>
    </xf>
    <xf numFmtId="0" fontId="9" fillId="4" borderId="28" xfId="0" applyFont="1" applyFill="1" applyBorder="1" applyAlignment="1">
      <alignment horizontal="left" vertical="center" wrapText="1"/>
    </xf>
    <xf numFmtId="0" fontId="7" fillId="4" borderId="33" xfId="0" applyFont="1" applyFill="1" applyBorder="1" applyAlignment="1">
      <alignment vertical="center" wrapText="1"/>
    </xf>
    <xf numFmtId="0" fontId="9" fillId="4" borderId="28" xfId="0" applyFont="1" applyFill="1" applyBorder="1" applyAlignment="1">
      <alignment vertical="center" wrapText="1"/>
    </xf>
    <xf numFmtId="0" fontId="7" fillId="4" borderId="24" xfId="0" applyFont="1" applyFill="1" applyBorder="1" applyAlignment="1">
      <alignment vertical="center" wrapText="1"/>
    </xf>
    <xf numFmtId="0" fontId="7" fillId="0" borderId="34" xfId="0" applyFont="1" applyFill="1" applyBorder="1" applyAlignment="1">
      <alignment horizontal="center" vertical="center" wrapText="1"/>
    </xf>
    <xf numFmtId="0" fontId="7" fillId="4" borderId="33" xfId="0" applyFont="1" applyFill="1" applyBorder="1" applyAlignment="1">
      <alignment vertical="center" wrapText="1"/>
    </xf>
    <xf numFmtId="38" fontId="7" fillId="2" borderId="10" xfId="1" applyFont="1" applyFill="1" applyBorder="1" applyAlignment="1">
      <alignment horizontal="center" vertical="center" wrapText="1"/>
    </xf>
    <xf numFmtId="0" fontId="7" fillId="0" borderId="33" xfId="0" applyFont="1" applyFill="1" applyBorder="1" applyAlignment="1">
      <alignment vertical="center" wrapText="1"/>
    </xf>
    <xf numFmtId="38" fontId="7" fillId="2" borderId="9" xfId="1" applyFont="1" applyFill="1" applyBorder="1" applyAlignment="1">
      <alignment horizontal="center" vertical="center" wrapText="1"/>
    </xf>
    <xf numFmtId="38" fontId="7" fillId="0" borderId="33" xfId="1" applyFont="1" applyFill="1" applyBorder="1" applyAlignment="1">
      <alignment vertical="center" shrinkToFit="1"/>
    </xf>
    <xf numFmtId="0" fontId="7" fillId="0" borderId="33"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0" xfId="0" applyFont="1" applyFill="1" applyAlignment="1">
      <alignment vertical="center"/>
    </xf>
    <xf numFmtId="0" fontId="16" fillId="0" borderId="29"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7" fillId="5" borderId="28" xfId="0" applyFont="1" applyFill="1" applyBorder="1" applyAlignment="1">
      <alignment horizontal="left" vertical="center" wrapText="1"/>
    </xf>
    <xf numFmtId="0" fontId="7" fillId="2" borderId="1"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2" borderId="2"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8" fillId="2" borderId="2"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38" fontId="7" fillId="2" borderId="10" xfId="1" applyFont="1" applyFill="1" applyBorder="1" applyAlignment="1">
      <alignment horizontal="center" vertical="center" wrapText="1"/>
    </xf>
    <xf numFmtId="38" fontId="7" fillId="2" borderId="9" xfId="1" applyFont="1" applyFill="1" applyBorder="1" applyAlignment="1">
      <alignment horizontal="center" vertical="center" wrapText="1"/>
    </xf>
    <xf numFmtId="38" fontId="7" fillId="2" borderId="36" xfId="1" applyFont="1" applyFill="1" applyBorder="1" applyAlignment="1">
      <alignment horizontal="center" vertical="center" wrapText="1"/>
    </xf>
    <xf numFmtId="0" fontId="7" fillId="0" borderId="13" xfId="0" applyFont="1" applyFill="1" applyBorder="1" applyAlignment="1">
      <alignment vertical="center" wrapText="1"/>
    </xf>
    <xf numFmtId="0" fontId="7" fillId="0" borderId="33" xfId="0" applyFont="1" applyFill="1" applyBorder="1" applyAlignment="1">
      <alignment vertical="center" wrapText="1"/>
    </xf>
    <xf numFmtId="0" fontId="7" fillId="4" borderId="13" xfId="0" applyFont="1" applyFill="1" applyBorder="1" applyAlignment="1">
      <alignment vertical="center" wrapText="1"/>
    </xf>
    <xf numFmtId="0" fontId="7" fillId="4" borderId="33" xfId="0" applyFont="1" applyFill="1" applyBorder="1" applyAlignment="1">
      <alignment vertical="center" wrapText="1"/>
    </xf>
    <xf numFmtId="0" fontId="7" fillId="0" borderId="35"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1" xfId="0" applyFont="1" applyFill="1" applyBorder="1" applyAlignment="1">
      <alignment vertical="center"/>
    </xf>
    <xf numFmtId="0" fontId="7" fillId="0" borderId="33" xfId="0" applyFont="1" applyFill="1" applyBorder="1" applyAlignment="1">
      <alignment vertical="center"/>
    </xf>
    <xf numFmtId="0" fontId="7" fillId="0" borderId="31" xfId="0" applyFont="1" applyFill="1" applyBorder="1" applyAlignment="1">
      <alignment vertical="center" wrapText="1"/>
    </xf>
    <xf numFmtId="38" fontId="7" fillId="0" borderId="31" xfId="1" applyFont="1" applyFill="1" applyBorder="1" applyAlignment="1">
      <alignment vertical="center" shrinkToFit="1"/>
    </xf>
    <xf numFmtId="38" fontId="7" fillId="0" borderId="33" xfId="1" applyFont="1" applyFill="1" applyBorder="1" applyAlignment="1">
      <alignment vertical="center" shrinkToFit="1"/>
    </xf>
    <xf numFmtId="0" fontId="7" fillId="5" borderId="31" xfId="0" applyFont="1" applyFill="1" applyBorder="1" applyAlignment="1">
      <alignment vertical="center" wrapText="1"/>
    </xf>
    <xf numFmtId="0" fontId="7" fillId="5" borderId="33" xfId="0" applyFont="1" applyFill="1" applyBorder="1" applyAlignment="1">
      <alignment vertical="center" wrapText="1"/>
    </xf>
    <xf numFmtId="0" fontId="7" fillId="0" borderId="3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0" xfId="0" applyFont="1" applyFill="1" applyBorder="1" applyAlignment="1">
      <alignment vertical="center"/>
    </xf>
    <xf numFmtId="0" fontId="7" fillId="0" borderId="32" xfId="0" applyFont="1" applyFill="1" applyBorder="1" applyAlignment="1">
      <alignment vertical="center"/>
    </xf>
  </cellXfs>
  <cellStyles count="2">
    <cellStyle name="桁区切り" xfId="1" builtinId="6"/>
    <cellStyle name="標準" xfId="0" builtinId="0"/>
  </cellStyles>
  <dxfs count="12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20491;&#21029;&#12398;&#21462;&#12426;&#32068;&#12415;/00_&#26032;&#22411;&#12467;&#12525;&#12490;&#12454;&#12452;&#12523;&#12473;&#24863;&#26579;&#30151;&#38306;&#20418;/01&#12288;&#22320;&#26041;&#21109;&#29983;&#33256;&#26178;&#20132;&#20184;&#37329;&#23455;&#26045;&#35336;&#30011;/11&#12288;&#20107;&#26989;&#21177;&#26524;&#26908;&#35388;/02_&#21508;&#35506;&#22238;&#31572;/01_&#12473;&#12510;&#12540;&#12488;&#31038;&#20250;&#25512;&#36914;&#35506;&#9675;/&#12467;&#12525;&#12490;&#20132;&#20184;&#37329;&#20107;&#26989;&#23455;&#26045;&#12539;&#21177;&#26524;&#26908;&#35388;&#65288;&#20196;&#21644;&#65298;&#24180;&#24230;&#23455;&#26045;&#35336;&#30011;&#12505;&#12540;&#1247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1jofls1\0600100_&#20445;&#20581;&#31119;&#31049;&#35506;$\&#9733;&#29031;&#20250;&#12539;&#22238;&#31572;\R04&#29031;&#20250;&#12539;&#22238;&#31572;\&#12381;&#12398;&#12411;&#12363;&#29031;&#20250;\44%20&#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2\&#12467;&#12525;&#12490;&#20132;&#20184;&#37329;&#20107;&#26989;&#23455;&#26045;&#12539;&#21177;&#26524;&#26908;&#35388;&#65288;&#20196;&#21644;&#65298;&#24180;&#24230;&#23455;&#26045;&#35336;&#30011;&#12505;&#12540;&#1247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2991\Desktop\&#12467;&#12525;&#12490;&#20132;&#20184;&#37329;&#20107;&#26989;&#23455;&#26045;&#12539;&#21177;&#26524;&#26908;&#35388;&#65288;&#20196;&#21644;&#65298;&#24180;&#24230;&#23455;&#26045;&#35336;&#30011;&#12505;&#12540;&#12473;&#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2989\AppData\Local\Microsoft\Windows\INetCache\Content.MSO\&#12467;&#12525;&#12490;&#20132;&#20184;&#37329;&#20107;&#26989;&#23455;&#26045;&#12539;&#21177;&#26524;&#26908;&#35388;&#65288;&#20196;&#21644;&#65298;&#24180;&#24230;&#23455;&#26045;&#35336;&#30011;&#12505;&#12540;&#1247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01jofls1\0800100_&#29987;&#26989;&#21109;&#20986;&#35506;$\07&#12288;&#29031;&#20250;&#12539;&#22238;&#31572;&#12539;&#36890;&#30693;&#65288;&#24193;&#20869;&#65289;\R4&#29031;&#20250;&#31080;\02&#12288;&#30452;&#25509;&#29031;&#20250;\543&#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1\&#12467;&#12525;&#12490;&#20132;&#20184;&#37329;&#20107;&#26989;&#23455;&#26045;&#12539;&#21177;&#26524;&#26908;&#35388;&#65288;&#20196;&#21644;&#65298;&#24180;&#24230;&#23455;&#26045;&#35336;&#30011;&#12505;&#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3154-871E-4258-BF44-6D5C48A029E9}">
  <sheetPr>
    <tabColor rgb="FFFFFF00"/>
    <pageSetUpPr fitToPage="1"/>
  </sheetPr>
  <dimension ref="A1:S54"/>
  <sheetViews>
    <sheetView tabSelected="1" view="pageBreakPreview" zoomScale="85" zoomScaleNormal="70" zoomScaleSheetLayoutView="85" workbookViewId="0">
      <pane xSplit="5" ySplit="6" topLeftCell="O9" activePane="bottomRight" state="frozen"/>
      <selection pane="topRight" activeCell="F1" sqref="F1"/>
      <selection pane="bottomLeft" activeCell="A7" sqref="A7"/>
      <selection pane="bottomRight" activeCell="Q12" sqref="Q12"/>
    </sheetView>
  </sheetViews>
  <sheetFormatPr defaultColWidth="8.75" defaultRowHeight="15"/>
  <cols>
    <col min="1" max="1" width="4.125" style="2" customWidth="1"/>
    <col min="2" max="2" width="3" style="2" bestFit="1" customWidth="1"/>
    <col min="3" max="3" width="10.25" style="2" customWidth="1"/>
    <col min="4" max="4" width="61.5" style="2" customWidth="1"/>
    <col min="5" max="5" width="8.75" style="2"/>
    <col min="6" max="14" width="12.25" style="3" customWidth="1"/>
    <col min="15" max="15" width="20.625" style="28" customWidth="1"/>
    <col min="16" max="16" width="35.625" style="28" customWidth="1"/>
    <col min="17" max="17" width="44.875" style="28" customWidth="1"/>
    <col min="18" max="18" width="13" style="2" customWidth="1"/>
    <col min="19" max="16384" width="8.75" style="2"/>
  </cols>
  <sheetData>
    <row r="1" spans="1:18" ht="19.5" thickBot="1">
      <c r="A1" s="1" t="s">
        <v>72</v>
      </c>
      <c r="N1" s="3" t="s">
        <v>28</v>
      </c>
      <c r="O1" s="4"/>
      <c r="P1" s="4"/>
      <c r="Q1" s="4"/>
      <c r="R1" s="5" t="s">
        <v>31</v>
      </c>
    </row>
    <row r="2" spans="1:18" ht="18.600000000000001" customHeight="1" thickBot="1">
      <c r="A2" s="66" t="s">
        <v>71</v>
      </c>
      <c r="B2" s="68" t="s">
        <v>0</v>
      </c>
      <c r="C2" s="70" t="s">
        <v>12</v>
      </c>
      <c r="D2" s="72" t="s">
        <v>257</v>
      </c>
      <c r="E2" s="74" t="s">
        <v>1</v>
      </c>
      <c r="F2" s="6" t="s">
        <v>78</v>
      </c>
      <c r="G2" s="6" t="s">
        <v>79</v>
      </c>
      <c r="H2" s="7"/>
      <c r="I2" s="8"/>
      <c r="J2" s="8"/>
      <c r="K2" s="8"/>
      <c r="L2" s="8"/>
      <c r="M2" s="9"/>
      <c r="N2" s="6" t="s">
        <v>207</v>
      </c>
      <c r="O2" s="76" t="s">
        <v>74</v>
      </c>
      <c r="P2" s="76" t="s">
        <v>29</v>
      </c>
      <c r="Q2" s="76" t="s">
        <v>14</v>
      </c>
      <c r="R2" s="78" t="s">
        <v>15</v>
      </c>
    </row>
    <row r="3" spans="1:18" ht="18.600000000000001" customHeight="1" thickBot="1">
      <c r="A3" s="67"/>
      <c r="B3" s="69"/>
      <c r="C3" s="71"/>
      <c r="D3" s="73"/>
      <c r="E3" s="75"/>
      <c r="F3" s="80" t="s">
        <v>77</v>
      </c>
      <c r="G3" s="80" t="s">
        <v>76</v>
      </c>
      <c r="H3" s="10" t="s">
        <v>209</v>
      </c>
      <c r="I3" s="11"/>
      <c r="J3" s="11"/>
      <c r="K3" s="11"/>
      <c r="L3" s="11"/>
      <c r="M3" s="12" t="s">
        <v>210</v>
      </c>
      <c r="N3" s="81" t="s">
        <v>208</v>
      </c>
      <c r="O3" s="77"/>
      <c r="P3" s="77"/>
      <c r="Q3" s="77"/>
      <c r="R3" s="79"/>
    </row>
    <row r="4" spans="1:18" ht="18.600000000000001" customHeight="1" thickBot="1">
      <c r="A4" s="67"/>
      <c r="B4" s="69"/>
      <c r="C4" s="71"/>
      <c r="D4" s="73"/>
      <c r="E4" s="75"/>
      <c r="F4" s="80"/>
      <c r="G4" s="80"/>
      <c r="H4" s="81" t="s">
        <v>16</v>
      </c>
      <c r="I4" s="12" t="s">
        <v>3</v>
      </c>
      <c r="J4" s="10" t="s">
        <v>4</v>
      </c>
      <c r="K4" s="10" t="s">
        <v>5</v>
      </c>
      <c r="L4" s="10" t="s">
        <v>2</v>
      </c>
      <c r="M4" s="81" t="s">
        <v>17</v>
      </c>
      <c r="N4" s="81"/>
      <c r="O4" s="77"/>
      <c r="P4" s="77"/>
      <c r="Q4" s="77"/>
      <c r="R4" s="79"/>
    </row>
    <row r="5" spans="1:18" ht="30">
      <c r="A5" s="67"/>
      <c r="B5" s="69"/>
      <c r="C5" s="71"/>
      <c r="D5" s="73"/>
      <c r="E5" s="75"/>
      <c r="F5" s="80"/>
      <c r="G5" s="80"/>
      <c r="H5" s="81"/>
      <c r="I5" s="58" t="s">
        <v>6</v>
      </c>
      <c r="J5" s="56" t="s">
        <v>13</v>
      </c>
      <c r="K5" s="56" t="s">
        <v>7</v>
      </c>
      <c r="L5" s="56" t="s">
        <v>8</v>
      </c>
      <c r="M5" s="81"/>
      <c r="N5" s="82"/>
      <c r="O5" s="77"/>
      <c r="P5" s="77"/>
      <c r="Q5" s="77"/>
      <c r="R5" s="79"/>
    </row>
    <row r="6" spans="1:18" ht="22.15" customHeight="1">
      <c r="A6" s="15"/>
      <c r="B6" s="16"/>
      <c r="C6" s="16"/>
      <c r="D6" s="16"/>
      <c r="E6" s="17" t="s">
        <v>27</v>
      </c>
      <c r="F6" s="18">
        <f t="shared" ref="F6:N6" si="0">SUM(F7:F53)</f>
        <v>3911739000</v>
      </c>
      <c r="G6" s="18">
        <f t="shared" si="0"/>
        <v>3592509649</v>
      </c>
      <c r="H6" s="18">
        <f t="shared" si="0"/>
        <v>3592509649</v>
      </c>
      <c r="I6" s="18">
        <f t="shared" si="0"/>
        <v>5363000</v>
      </c>
      <c r="J6" s="18">
        <f t="shared" si="0"/>
        <v>3011977000</v>
      </c>
      <c r="K6" s="18">
        <f t="shared" si="0"/>
        <v>88751366</v>
      </c>
      <c r="L6" s="18">
        <f t="shared" si="0"/>
        <v>486418283</v>
      </c>
      <c r="M6" s="19">
        <f t="shared" si="0"/>
        <v>0</v>
      </c>
      <c r="N6" s="19">
        <f t="shared" si="0"/>
        <v>319229351</v>
      </c>
      <c r="O6" s="20"/>
      <c r="P6" s="20"/>
      <c r="Q6" s="21"/>
      <c r="R6" s="22"/>
    </row>
    <row r="7" spans="1:18" s="28" customFormat="1" ht="120">
      <c r="A7" s="23">
        <v>1</v>
      </c>
      <c r="B7" s="24" t="s">
        <v>9</v>
      </c>
      <c r="C7" s="25" t="s">
        <v>73</v>
      </c>
      <c r="D7" s="25" t="s">
        <v>82</v>
      </c>
      <c r="E7" s="25" t="s">
        <v>53</v>
      </c>
      <c r="F7" s="26">
        <v>1098390000</v>
      </c>
      <c r="G7" s="26">
        <v>1087470000</v>
      </c>
      <c r="H7" s="27">
        <f>G7-M7</f>
        <v>1087470000</v>
      </c>
      <c r="I7" s="26">
        <v>0</v>
      </c>
      <c r="J7" s="26">
        <v>1087470000</v>
      </c>
      <c r="K7" s="26">
        <v>0</v>
      </c>
      <c r="L7" s="26">
        <f>H7-SUM(I7:K7)</f>
        <v>0</v>
      </c>
      <c r="M7" s="26">
        <v>0</v>
      </c>
      <c r="N7" s="26">
        <f>+F7-G7</f>
        <v>10920000</v>
      </c>
      <c r="O7" s="83" t="s">
        <v>75</v>
      </c>
      <c r="P7" s="85" t="s">
        <v>253</v>
      </c>
      <c r="Q7" s="85" t="s">
        <v>280</v>
      </c>
      <c r="R7" s="87" t="s">
        <v>55</v>
      </c>
    </row>
    <row r="8" spans="1:18" s="28" customFormat="1" ht="240">
      <c r="A8" s="29">
        <v>2</v>
      </c>
      <c r="B8" s="30" t="s">
        <v>9</v>
      </c>
      <c r="C8" s="25" t="s">
        <v>80</v>
      </c>
      <c r="D8" s="31" t="s">
        <v>81</v>
      </c>
      <c r="E8" s="31" t="s">
        <v>53</v>
      </c>
      <c r="F8" s="27">
        <v>97500000</v>
      </c>
      <c r="G8" s="27">
        <v>90413476</v>
      </c>
      <c r="H8" s="27">
        <f t="shared" ref="H8:H53" si="1">G8-M8</f>
        <v>90413476</v>
      </c>
      <c r="I8" s="27">
        <v>0</v>
      </c>
      <c r="J8" s="27">
        <v>90413476</v>
      </c>
      <c r="K8" s="27">
        <v>0</v>
      </c>
      <c r="L8" s="27">
        <f t="shared" ref="L8:L53" si="2">H8-SUM(I8:K8)</f>
        <v>0</v>
      </c>
      <c r="M8" s="27">
        <v>0</v>
      </c>
      <c r="N8" s="27">
        <f t="shared" ref="N8:N53" si="3">+F8-G8</f>
        <v>7086524</v>
      </c>
      <c r="O8" s="84"/>
      <c r="P8" s="86"/>
      <c r="Q8" s="86"/>
      <c r="R8" s="88"/>
    </row>
    <row r="9" spans="1:18" s="28" customFormat="1" ht="225">
      <c r="A9" s="29">
        <v>7</v>
      </c>
      <c r="B9" s="30" t="s">
        <v>9</v>
      </c>
      <c r="C9" s="31" t="s">
        <v>18</v>
      </c>
      <c r="D9" s="31" t="s">
        <v>99</v>
      </c>
      <c r="E9" s="31" t="s">
        <v>147</v>
      </c>
      <c r="F9" s="27">
        <v>747000</v>
      </c>
      <c r="G9" s="27">
        <v>746845</v>
      </c>
      <c r="H9" s="27">
        <f t="shared" si="1"/>
        <v>746845</v>
      </c>
      <c r="I9" s="27">
        <v>0</v>
      </c>
      <c r="J9" s="27">
        <v>746845</v>
      </c>
      <c r="K9" s="27">
        <v>0</v>
      </c>
      <c r="L9" s="27">
        <f t="shared" si="2"/>
        <v>0</v>
      </c>
      <c r="M9" s="27">
        <v>0</v>
      </c>
      <c r="N9" s="27">
        <f t="shared" si="3"/>
        <v>155</v>
      </c>
      <c r="O9" s="31" t="s">
        <v>149</v>
      </c>
      <c r="P9" s="48" t="s">
        <v>242</v>
      </c>
      <c r="Q9" s="48" t="s">
        <v>243</v>
      </c>
      <c r="R9" s="32" t="s">
        <v>26</v>
      </c>
    </row>
    <row r="10" spans="1:18" s="28" customFormat="1" ht="66" customHeight="1">
      <c r="A10" s="29">
        <v>8</v>
      </c>
      <c r="B10" s="30" t="s">
        <v>9</v>
      </c>
      <c r="C10" s="31" t="s">
        <v>83</v>
      </c>
      <c r="D10" s="31" t="s">
        <v>100</v>
      </c>
      <c r="E10" s="31" t="s">
        <v>147</v>
      </c>
      <c r="F10" s="27">
        <v>4278000</v>
      </c>
      <c r="G10" s="27">
        <v>3843526</v>
      </c>
      <c r="H10" s="27">
        <f t="shared" si="1"/>
        <v>3843526</v>
      </c>
      <c r="I10" s="27">
        <v>0</v>
      </c>
      <c r="J10" s="27">
        <v>3824445</v>
      </c>
      <c r="K10" s="27">
        <v>19081</v>
      </c>
      <c r="L10" s="27">
        <f t="shared" si="2"/>
        <v>0</v>
      </c>
      <c r="M10" s="27">
        <v>0</v>
      </c>
      <c r="N10" s="27">
        <f t="shared" si="3"/>
        <v>434474</v>
      </c>
      <c r="O10" s="33" t="s">
        <v>150</v>
      </c>
      <c r="P10" s="49" t="s">
        <v>261</v>
      </c>
      <c r="Q10" s="49" t="s">
        <v>301</v>
      </c>
      <c r="R10" s="32" t="s">
        <v>56</v>
      </c>
    </row>
    <row r="11" spans="1:18" s="28" customFormat="1" ht="409.5">
      <c r="A11" s="89">
        <v>9</v>
      </c>
      <c r="B11" s="91" t="s">
        <v>9</v>
      </c>
      <c r="C11" s="93" t="s">
        <v>84</v>
      </c>
      <c r="D11" s="93" t="s">
        <v>101</v>
      </c>
      <c r="E11" s="93" t="s">
        <v>147</v>
      </c>
      <c r="F11" s="94">
        <v>103849000</v>
      </c>
      <c r="G11" s="94">
        <v>92651758</v>
      </c>
      <c r="H11" s="94">
        <f t="shared" si="1"/>
        <v>92651758</v>
      </c>
      <c r="I11" s="94">
        <v>0</v>
      </c>
      <c r="J11" s="94">
        <v>92513860</v>
      </c>
      <c r="K11" s="94">
        <v>137898</v>
      </c>
      <c r="L11" s="94">
        <f t="shared" si="2"/>
        <v>0</v>
      </c>
      <c r="M11" s="94">
        <v>0</v>
      </c>
      <c r="N11" s="94">
        <f t="shared" si="3"/>
        <v>11197242</v>
      </c>
      <c r="O11" s="96" t="s">
        <v>300</v>
      </c>
      <c r="P11" s="49" t="s">
        <v>269</v>
      </c>
      <c r="Q11" s="49" t="s">
        <v>307</v>
      </c>
      <c r="R11" s="32" t="s">
        <v>195</v>
      </c>
    </row>
    <row r="12" spans="1:18" s="28" customFormat="1" ht="75.95" customHeight="1">
      <c r="A12" s="90"/>
      <c r="B12" s="92"/>
      <c r="C12" s="84"/>
      <c r="D12" s="84"/>
      <c r="E12" s="84"/>
      <c r="F12" s="95"/>
      <c r="G12" s="95"/>
      <c r="H12" s="95"/>
      <c r="I12" s="95"/>
      <c r="J12" s="95"/>
      <c r="K12" s="95"/>
      <c r="L12" s="95"/>
      <c r="M12" s="95"/>
      <c r="N12" s="95">
        <f t="shared" si="3"/>
        <v>0</v>
      </c>
      <c r="O12" s="97"/>
      <c r="P12" s="49" t="s">
        <v>240</v>
      </c>
      <c r="Q12" s="49" t="s">
        <v>299</v>
      </c>
      <c r="R12" s="32" t="s">
        <v>69</v>
      </c>
    </row>
    <row r="13" spans="1:18" s="28" customFormat="1" ht="90">
      <c r="A13" s="29">
        <v>10</v>
      </c>
      <c r="B13" s="30" t="s">
        <v>9</v>
      </c>
      <c r="C13" s="31" t="s">
        <v>51</v>
      </c>
      <c r="D13" s="31" t="s">
        <v>102</v>
      </c>
      <c r="E13" s="31" t="s">
        <v>147</v>
      </c>
      <c r="F13" s="27">
        <v>49990000</v>
      </c>
      <c r="G13" s="27">
        <v>44940500</v>
      </c>
      <c r="H13" s="27">
        <f t="shared" si="1"/>
        <v>44940500</v>
      </c>
      <c r="I13" s="27">
        <v>0</v>
      </c>
      <c r="J13" s="27">
        <v>44940500</v>
      </c>
      <c r="K13" s="27">
        <v>0</v>
      </c>
      <c r="L13" s="27">
        <f t="shared" si="2"/>
        <v>0</v>
      </c>
      <c r="M13" s="27">
        <v>0</v>
      </c>
      <c r="N13" s="27">
        <f t="shared" si="3"/>
        <v>5049500</v>
      </c>
      <c r="O13" s="33" t="s">
        <v>152</v>
      </c>
      <c r="P13" s="49" t="s">
        <v>215</v>
      </c>
      <c r="Q13" s="49" t="s">
        <v>281</v>
      </c>
      <c r="R13" s="32" t="s">
        <v>70</v>
      </c>
    </row>
    <row r="14" spans="1:18" s="28" customFormat="1" ht="195">
      <c r="A14" s="29">
        <v>11</v>
      </c>
      <c r="B14" s="30" t="s">
        <v>9</v>
      </c>
      <c r="C14" s="31" t="s">
        <v>33</v>
      </c>
      <c r="D14" s="31" t="s">
        <v>103</v>
      </c>
      <c r="E14" s="31" t="s">
        <v>53</v>
      </c>
      <c r="F14" s="27">
        <v>94796000</v>
      </c>
      <c r="G14" s="27">
        <v>44921771</v>
      </c>
      <c r="H14" s="27">
        <f t="shared" si="1"/>
        <v>44921771</v>
      </c>
      <c r="I14" s="27">
        <v>0</v>
      </c>
      <c r="J14" s="27">
        <v>44787033</v>
      </c>
      <c r="K14" s="27">
        <v>7726</v>
      </c>
      <c r="L14" s="27">
        <f t="shared" si="2"/>
        <v>127012</v>
      </c>
      <c r="M14" s="27">
        <v>0</v>
      </c>
      <c r="N14" s="27">
        <f t="shared" si="3"/>
        <v>49874229</v>
      </c>
      <c r="O14" s="31" t="s">
        <v>153</v>
      </c>
      <c r="P14" s="48" t="s">
        <v>282</v>
      </c>
      <c r="Q14" s="50" t="s">
        <v>283</v>
      </c>
      <c r="R14" s="32" t="s">
        <v>57</v>
      </c>
    </row>
    <row r="15" spans="1:18" s="28" customFormat="1" ht="405.75" customHeight="1">
      <c r="A15" s="29">
        <v>12</v>
      </c>
      <c r="B15" s="61"/>
      <c r="C15" s="60" t="s">
        <v>34</v>
      </c>
      <c r="D15" s="57" t="s">
        <v>104</v>
      </c>
      <c r="E15" s="57" t="s">
        <v>148</v>
      </c>
      <c r="F15" s="59">
        <v>37674000</v>
      </c>
      <c r="G15" s="27">
        <v>37674000</v>
      </c>
      <c r="H15" s="27">
        <f t="shared" si="1"/>
        <v>37674000</v>
      </c>
      <c r="I15" s="59">
        <v>0</v>
      </c>
      <c r="J15" s="59">
        <v>20759000</v>
      </c>
      <c r="K15" s="59">
        <v>0</v>
      </c>
      <c r="L15" s="59">
        <f t="shared" si="2"/>
        <v>16915000</v>
      </c>
      <c r="M15" s="27">
        <v>0</v>
      </c>
      <c r="N15" s="27">
        <f t="shared" si="3"/>
        <v>0</v>
      </c>
      <c r="O15" s="57" t="s">
        <v>154</v>
      </c>
      <c r="P15" s="55" t="s">
        <v>248</v>
      </c>
      <c r="Q15" s="55" t="s">
        <v>284</v>
      </c>
      <c r="R15" s="54" t="s">
        <v>58</v>
      </c>
    </row>
    <row r="16" spans="1:18" s="28" customFormat="1" ht="255">
      <c r="A16" s="29">
        <v>13</v>
      </c>
      <c r="B16" s="30" t="s">
        <v>9</v>
      </c>
      <c r="C16" s="31" t="s">
        <v>21</v>
      </c>
      <c r="D16" s="31" t="s">
        <v>105</v>
      </c>
      <c r="E16" s="31" t="s">
        <v>148</v>
      </c>
      <c r="F16" s="27">
        <v>2000000</v>
      </c>
      <c r="G16" s="27">
        <v>1322555</v>
      </c>
      <c r="H16" s="27">
        <f t="shared" si="1"/>
        <v>1322555</v>
      </c>
      <c r="I16" s="27">
        <v>0</v>
      </c>
      <c r="J16" s="27">
        <v>1037675</v>
      </c>
      <c r="K16" s="59">
        <v>0</v>
      </c>
      <c r="L16" s="27">
        <f t="shared" si="2"/>
        <v>284880</v>
      </c>
      <c r="M16" s="27">
        <v>0</v>
      </c>
      <c r="N16" s="27">
        <f t="shared" si="3"/>
        <v>677445</v>
      </c>
      <c r="O16" s="31" t="s">
        <v>155</v>
      </c>
      <c r="P16" s="48" t="s">
        <v>217</v>
      </c>
      <c r="Q16" s="52" t="s">
        <v>218</v>
      </c>
      <c r="R16" s="64" t="s">
        <v>196</v>
      </c>
    </row>
    <row r="17" spans="1:19" s="28" customFormat="1" ht="120">
      <c r="A17" s="29">
        <v>14</v>
      </c>
      <c r="B17" s="30" t="s">
        <v>9</v>
      </c>
      <c r="C17" s="31" t="s">
        <v>36</v>
      </c>
      <c r="D17" s="31" t="s">
        <v>106</v>
      </c>
      <c r="E17" s="31" t="s">
        <v>148</v>
      </c>
      <c r="F17" s="27">
        <v>4510000</v>
      </c>
      <c r="G17" s="27">
        <v>3518001</v>
      </c>
      <c r="H17" s="27">
        <f t="shared" si="1"/>
        <v>3518001</v>
      </c>
      <c r="I17" s="27">
        <v>0</v>
      </c>
      <c r="J17" s="27">
        <v>973667</v>
      </c>
      <c r="K17" s="59">
        <v>0</v>
      </c>
      <c r="L17" s="27">
        <f t="shared" si="2"/>
        <v>2544334</v>
      </c>
      <c r="M17" s="27">
        <v>0</v>
      </c>
      <c r="N17" s="27">
        <f t="shared" si="3"/>
        <v>991999</v>
      </c>
      <c r="O17" s="31" t="s">
        <v>156</v>
      </c>
      <c r="P17" s="48" t="s">
        <v>219</v>
      </c>
      <c r="Q17" s="48" t="s">
        <v>220</v>
      </c>
      <c r="R17" s="64" t="s">
        <v>196</v>
      </c>
    </row>
    <row r="18" spans="1:19" s="28" customFormat="1" ht="120">
      <c r="A18" s="29">
        <v>16</v>
      </c>
      <c r="B18" s="30" t="s">
        <v>9</v>
      </c>
      <c r="C18" s="31" t="s">
        <v>38</v>
      </c>
      <c r="D18" s="31" t="s">
        <v>108</v>
      </c>
      <c r="E18" s="31" t="s">
        <v>148</v>
      </c>
      <c r="F18" s="27">
        <v>66049000</v>
      </c>
      <c r="G18" s="27">
        <v>51444007</v>
      </c>
      <c r="H18" s="27">
        <f t="shared" si="1"/>
        <v>51444007</v>
      </c>
      <c r="I18" s="27">
        <v>0</v>
      </c>
      <c r="J18" s="27">
        <v>50290507</v>
      </c>
      <c r="K18" s="59">
        <v>0</v>
      </c>
      <c r="L18" s="27">
        <f t="shared" si="2"/>
        <v>1153500</v>
      </c>
      <c r="M18" s="27">
        <v>0</v>
      </c>
      <c r="N18" s="27">
        <f t="shared" si="3"/>
        <v>14604993</v>
      </c>
      <c r="O18" s="33" t="s">
        <v>158</v>
      </c>
      <c r="P18" s="49" t="s">
        <v>221</v>
      </c>
      <c r="Q18" s="52" t="s">
        <v>222</v>
      </c>
      <c r="R18" s="64" t="s">
        <v>196</v>
      </c>
    </row>
    <row r="19" spans="1:19" s="28" customFormat="1" ht="135">
      <c r="A19" s="29">
        <v>17</v>
      </c>
      <c r="B19" s="30" t="s">
        <v>9</v>
      </c>
      <c r="C19" s="31" t="s">
        <v>85</v>
      </c>
      <c r="D19" s="31" t="s">
        <v>109</v>
      </c>
      <c r="E19" s="31" t="s">
        <v>148</v>
      </c>
      <c r="F19" s="27">
        <v>4861000</v>
      </c>
      <c r="G19" s="27">
        <v>4860247</v>
      </c>
      <c r="H19" s="27">
        <f t="shared" si="1"/>
        <v>4860247</v>
      </c>
      <c r="I19" s="27">
        <v>0</v>
      </c>
      <c r="J19" s="27">
        <v>4860247</v>
      </c>
      <c r="K19" s="59">
        <v>0</v>
      </c>
      <c r="L19" s="27">
        <f t="shared" si="2"/>
        <v>0</v>
      </c>
      <c r="M19" s="27">
        <v>0</v>
      </c>
      <c r="N19" s="27">
        <f t="shared" si="3"/>
        <v>753</v>
      </c>
      <c r="O19" s="33" t="s">
        <v>225</v>
      </c>
      <c r="P19" s="49" t="s">
        <v>223</v>
      </c>
      <c r="Q19" s="52" t="s">
        <v>224</v>
      </c>
      <c r="R19" s="64" t="s">
        <v>196</v>
      </c>
    </row>
    <row r="20" spans="1:19" s="28" customFormat="1" ht="210">
      <c r="A20" s="29">
        <v>18</v>
      </c>
      <c r="B20" s="30" t="s">
        <v>9</v>
      </c>
      <c r="C20" s="31" t="s">
        <v>39</v>
      </c>
      <c r="D20" s="31" t="s">
        <v>110</v>
      </c>
      <c r="E20" s="31" t="s">
        <v>148</v>
      </c>
      <c r="F20" s="27">
        <v>3346000</v>
      </c>
      <c r="G20" s="27">
        <v>3289673</v>
      </c>
      <c r="H20" s="27">
        <f t="shared" si="1"/>
        <v>3289673</v>
      </c>
      <c r="I20" s="27">
        <v>0</v>
      </c>
      <c r="J20" s="27">
        <v>3289673</v>
      </c>
      <c r="K20" s="59">
        <v>0</v>
      </c>
      <c r="L20" s="27">
        <f t="shared" si="2"/>
        <v>0</v>
      </c>
      <c r="M20" s="27">
        <v>0</v>
      </c>
      <c r="N20" s="27">
        <f t="shared" si="3"/>
        <v>56327</v>
      </c>
      <c r="O20" s="33" t="s">
        <v>229</v>
      </c>
      <c r="P20" s="49" t="s">
        <v>285</v>
      </c>
      <c r="Q20" s="52" t="s">
        <v>264</v>
      </c>
      <c r="R20" s="32" t="s">
        <v>197</v>
      </c>
    </row>
    <row r="21" spans="1:19" s="28" customFormat="1" ht="150">
      <c r="A21" s="29">
        <v>19</v>
      </c>
      <c r="B21" s="30" t="s">
        <v>9</v>
      </c>
      <c r="C21" s="31" t="s">
        <v>40</v>
      </c>
      <c r="D21" s="31" t="s">
        <v>111</v>
      </c>
      <c r="E21" s="31" t="s">
        <v>148</v>
      </c>
      <c r="F21" s="27">
        <v>25889000</v>
      </c>
      <c r="G21" s="27">
        <v>25888210</v>
      </c>
      <c r="H21" s="27">
        <f t="shared" si="1"/>
        <v>25888210</v>
      </c>
      <c r="I21" s="27">
        <v>0</v>
      </c>
      <c r="J21" s="27">
        <v>25888210</v>
      </c>
      <c r="K21" s="59">
        <v>0</v>
      </c>
      <c r="L21" s="27">
        <f t="shared" si="2"/>
        <v>0</v>
      </c>
      <c r="M21" s="27">
        <v>0</v>
      </c>
      <c r="N21" s="27">
        <f t="shared" si="3"/>
        <v>790</v>
      </c>
      <c r="O21" s="31" t="s">
        <v>228</v>
      </c>
      <c r="P21" s="48" t="s">
        <v>226</v>
      </c>
      <c r="Q21" s="50" t="s">
        <v>227</v>
      </c>
      <c r="R21" s="63" t="s">
        <v>258</v>
      </c>
      <c r="S21" s="62"/>
    </row>
    <row r="22" spans="1:19" s="28" customFormat="1" ht="210">
      <c r="A22" s="29">
        <v>20</v>
      </c>
      <c r="B22" s="30" t="s">
        <v>9</v>
      </c>
      <c r="C22" s="31" t="s">
        <v>41</v>
      </c>
      <c r="D22" s="34" t="s">
        <v>112</v>
      </c>
      <c r="E22" s="31" t="s">
        <v>148</v>
      </c>
      <c r="F22" s="27">
        <v>3876000</v>
      </c>
      <c r="G22" s="27">
        <v>3868580</v>
      </c>
      <c r="H22" s="27">
        <f t="shared" si="1"/>
        <v>3868580</v>
      </c>
      <c r="I22" s="27">
        <v>0</v>
      </c>
      <c r="J22" s="27">
        <v>3468580</v>
      </c>
      <c r="K22" s="59">
        <v>0</v>
      </c>
      <c r="L22" s="27">
        <f t="shared" si="2"/>
        <v>400000</v>
      </c>
      <c r="M22" s="27">
        <v>0</v>
      </c>
      <c r="N22" s="27">
        <f t="shared" si="3"/>
        <v>7420</v>
      </c>
      <c r="O22" s="31" t="s">
        <v>162</v>
      </c>
      <c r="P22" s="48" t="s">
        <v>230</v>
      </c>
      <c r="Q22" s="50" t="s">
        <v>231</v>
      </c>
      <c r="R22" s="63" t="s">
        <v>258</v>
      </c>
      <c r="S22" s="62"/>
    </row>
    <row r="23" spans="1:19" s="28" customFormat="1" ht="195">
      <c r="A23" s="29">
        <v>21</v>
      </c>
      <c r="B23" s="30" t="s">
        <v>9</v>
      </c>
      <c r="C23" s="31" t="s">
        <v>42</v>
      </c>
      <c r="D23" s="31" t="s">
        <v>113</v>
      </c>
      <c r="E23" s="31" t="s">
        <v>148</v>
      </c>
      <c r="F23" s="27">
        <v>9622000</v>
      </c>
      <c r="G23" s="27">
        <v>9508455</v>
      </c>
      <c r="H23" s="27">
        <f t="shared" si="1"/>
        <v>9508455</v>
      </c>
      <c r="I23" s="27">
        <v>0</v>
      </c>
      <c r="J23" s="27">
        <v>3564107</v>
      </c>
      <c r="K23" s="59">
        <v>0</v>
      </c>
      <c r="L23" s="27">
        <f t="shared" si="2"/>
        <v>5944348</v>
      </c>
      <c r="M23" s="27">
        <v>0</v>
      </c>
      <c r="N23" s="27">
        <f t="shared" si="3"/>
        <v>113545</v>
      </c>
      <c r="O23" s="33" t="s">
        <v>163</v>
      </c>
      <c r="P23" s="49" t="s">
        <v>265</v>
      </c>
      <c r="Q23" s="49" t="s">
        <v>302</v>
      </c>
      <c r="R23" s="32" t="s">
        <v>197</v>
      </c>
    </row>
    <row r="24" spans="1:19" s="28" customFormat="1" ht="120">
      <c r="A24" s="29">
        <v>22</v>
      </c>
      <c r="B24" s="30" t="s">
        <v>9</v>
      </c>
      <c r="C24" s="31" t="s">
        <v>43</v>
      </c>
      <c r="D24" s="31" t="s">
        <v>114</v>
      </c>
      <c r="E24" s="31" t="s">
        <v>148</v>
      </c>
      <c r="F24" s="27">
        <v>11360000</v>
      </c>
      <c r="G24" s="27">
        <v>11321600</v>
      </c>
      <c r="H24" s="27">
        <f t="shared" si="1"/>
        <v>11321600</v>
      </c>
      <c r="I24" s="27">
        <v>0</v>
      </c>
      <c r="J24" s="27">
        <v>11321600</v>
      </c>
      <c r="K24" s="59">
        <v>0</v>
      </c>
      <c r="L24" s="27">
        <f t="shared" si="2"/>
        <v>0</v>
      </c>
      <c r="M24" s="27">
        <v>0</v>
      </c>
      <c r="N24" s="27">
        <f t="shared" si="3"/>
        <v>38400</v>
      </c>
      <c r="O24" s="40" t="s">
        <v>158</v>
      </c>
      <c r="P24" s="52" t="s">
        <v>232</v>
      </c>
      <c r="Q24" s="52" t="s">
        <v>233</v>
      </c>
      <c r="R24" s="41" t="s">
        <v>196</v>
      </c>
    </row>
    <row r="25" spans="1:19" s="28" customFormat="1" ht="60" customHeight="1">
      <c r="A25" s="89">
        <v>24</v>
      </c>
      <c r="B25" s="98" t="s">
        <v>9</v>
      </c>
      <c r="C25" s="100" t="s">
        <v>19</v>
      </c>
      <c r="D25" s="93" t="s">
        <v>116</v>
      </c>
      <c r="E25" s="100" t="s">
        <v>147</v>
      </c>
      <c r="F25" s="94">
        <v>494000</v>
      </c>
      <c r="G25" s="94">
        <v>493526</v>
      </c>
      <c r="H25" s="94">
        <f t="shared" si="1"/>
        <v>493526</v>
      </c>
      <c r="I25" s="94">
        <v>0</v>
      </c>
      <c r="J25" s="94">
        <v>493526</v>
      </c>
      <c r="K25" s="94">
        <v>0</v>
      </c>
      <c r="L25" s="94">
        <f t="shared" si="2"/>
        <v>0</v>
      </c>
      <c r="M25" s="94">
        <v>0</v>
      </c>
      <c r="N25" s="94">
        <f t="shared" si="3"/>
        <v>474</v>
      </c>
      <c r="O25" s="100" t="s">
        <v>165</v>
      </c>
      <c r="P25" s="48" t="s">
        <v>259</v>
      </c>
      <c r="Q25" s="49" t="s">
        <v>292</v>
      </c>
      <c r="R25" s="32" t="s">
        <v>199</v>
      </c>
    </row>
    <row r="26" spans="1:19" s="28" customFormat="1" ht="60" customHeight="1">
      <c r="A26" s="90"/>
      <c r="B26" s="99"/>
      <c r="C26" s="101"/>
      <c r="D26" s="84"/>
      <c r="E26" s="101"/>
      <c r="F26" s="95"/>
      <c r="G26" s="95"/>
      <c r="H26" s="95"/>
      <c r="I26" s="95"/>
      <c r="J26" s="95"/>
      <c r="K26" s="95"/>
      <c r="L26" s="95"/>
      <c r="M26" s="95"/>
      <c r="N26" s="95"/>
      <c r="O26" s="101"/>
      <c r="P26" s="48" t="s">
        <v>260</v>
      </c>
      <c r="Q26" s="49" t="s">
        <v>292</v>
      </c>
      <c r="R26" s="32" t="s">
        <v>200</v>
      </c>
    </row>
    <row r="27" spans="1:19" s="28" customFormat="1" ht="180">
      <c r="A27" s="29">
        <v>26</v>
      </c>
      <c r="B27" s="30" t="s">
        <v>9</v>
      </c>
      <c r="C27" s="31" t="s">
        <v>20</v>
      </c>
      <c r="D27" s="31" t="s">
        <v>118</v>
      </c>
      <c r="E27" s="31" t="s">
        <v>147</v>
      </c>
      <c r="F27" s="27">
        <v>4036000</v>
      </c>
      <c r="G27" s="27">
        <v>362214</v>
      </c>
      <c r="H27" s="27">
        <f t="shared" si="1"/>
        <v>362214</v>
      </c>
      <c r="I27" s="27">
        <v>0</v>
      </c>
      <c r="J27" s="27">
        <v>362214</v>
      </c>
      <c r="K27" s="27"/>
      <c r="L27" s="27">
        <f t="shared" si="2"/>
        <v>0</v>
      </c>
      <c r="M27" s="27">
        <v>0</v>
      </c>
      <c r="N27" s="27">
        <f t="shared" si="3"/>
        <v>3673786</v>
      </c>
      <c r="O27" s="33" t="s">
        <v>152</v>
      </c>
      <c r="P27" s="49" t="s">
        <v>212</v>
      </c>
      <c r="Q27" s="49" t="s">
        <v>286</v>
      </c>
      <c r="R27" s="32" t="s">
        <v>59</v>
      </c>
    </row>
    <row r="28" spans="1:19" s="28" customFormat="1" ht="105">
      <c r="A28" s="29">
        <v>27</v>
      </c>
      <c r="B28" s="30" t="s">
        <v>9</v>
      </c>
      <c r="C28" s="31" t="s">
        <v>22</v>
      </c>
      <c r="D28" s="31" t="s">
        <v>119</v>
      </c>
      <c r="E28" s="31" t="s">
        <v>147</v>
      </c>
      <c r="F28" s="27">
        <v>148000</v>
      </c>
      <c r="G28" s="27">
        <v>146300</v>
      </c>
      <c r="H28" s="27">
        <f t="shared" si="1"/>
        <v>146300</v>
      </c>
      <c r="I28" s="27">
        <v>0</v>
      </c>
      <c r="J28" s="27">
        <v>146300</v>
      </c>
      <c r="K28" s="27"/>
      <c r="L28" s="27">
        <f t="shared" si="2"/>
        <v>0</v>
      </c>
      <c r="M28" s="27">
        <v>0</v>
      </c>
      <c r="N28" s="27">
        <f t="shared" si="3"/>
        <v>1700</v>
      </c>
      <c r="O28" s="31" t="s">
        <v>167</v>
      </c>
      <c r="P28" s="48" t="s">
        <v>216</v>
      </c>
      <c r="Q28" s="48" t="s">
        <v>287</v>
      </c>
      <c r="R28" s="32" t="s">
        <v>60</v>
      </c>
    </row>
    <row r="29" spans="1:19" s="28" customFormat="1" ht="105">
      <c r="A29" s="29">
        <v>28</v>
      </c>
      <c r="B29" s="30" t="s">
        <v>9</v>
      </c>
      <c r="C29" s="31" t="s">
        <v>48</v>
      </c>
      <c r="D29" s="31" t="s">
        <v>120</v>
      </c>
      <c r="E29" s="31" t="s">
        <v>147</v>
      </c>
      <c r="F29" s="27">
        <v>629000</v>
      </c>
      <c r="G29" s="27">
        <v>628902</v>
      </c>
      <c r="H29" s="27">
        <f t="shared" si="1"/>
        <v>628902</v>
      </c>
      <c r="I29" s="27">
        <v>0</v>
      </c>
      <c r="J29" s="27">
        <v>628902</v>
      </c>
      <c r="K29" s="27"/>
      <c r="L29" s="27">
        <f t="shared" si="2"/>
        <v>0</v>
      </c>
      <c r="M29" s="27">
        <v>0</v>
      </c>
      <c r="N29" s="27">
        <f t="shared" si="3"/>
        <v>98</v>
      </c>
      <c r="O29" s="31" t="s">
        <v>168</v>
      </c>
      <c r="P29" s="48" t="s">
        <v>274</v>
      </c>
      <c r="Q29" s="48" t="s">
        <v>288</v>
      </c>
      <c r="R29" s="32" t="s">
        <v>61</v>
      </c>
    </row>
    <row r="30" spans="1:19" s="28" customFormat="1" ht="90">
      <c r="A30" s="29">
        <v>29</v>
      </c>
      <c r="B30" s="30" t="s">
        <v>9</v>
      </c>
      <c r="C30" s="31" t="s">
        <v>49</v>
      </c>
      <c r="D30" s="31" t="s">
        <v>121</v>
      </c>
      <c r="E30" s="31" t="s">
        <v>147</v>
      </c>
      <c r="F30" s="27">
        <v>3400000</v>
      </c>
      <c r="G30" s="27">
        <v>3372864</v>
      </c>
      <c r="H30" s="27">
        <f t="shared" si="1"/>
        <v>3372864</v>
      </c>
      <c r="I30" s="27">
        <v>0</v>
      </c>
      <c r="J30" s="27">
        <v>3372864</v>
      </c>
      <c r="K30" s="27"/>
      <c r="L30" s="27">
        <f t="shared" si="2"/>
        <v>0</v>
      </c>
      <c r="M30" s="27">
        <v>0</v>
      </c>
      <c r="N30" s="27">
        <f t="shared" si="3"/>
        <v>27136</v>
      </c>
      <c r="O30" s="33" t="s">
        <v>169</v>
      </c>
      <c r="P30" s="49" t="s">
        <v>289</v>
      </c>
      <c r="Q30" s="49" t="s">
        <v>293</v>
      </c>
      <c r="R30" s="32" t="s">
        <v>62</v>
      </c>
    </row>
    <row r="31" spans="1:19" s="28" customFormat="1" ht="210">
      <c r="A31" s="29">
        <v>30</v>
      </c>
      <c r="B31" s="30" t="s">
        <v>9</v>
      </c>
      <c r="C31" s="31" t="s">
        <v>87</v>
      </c>
      <c r="D31" s="31" t="s">
        <v>122</v>
      </c>
      <c r="E31" s="31" t="s">
        <v>147</v>
      </c>
      <c r="F31" s="27">
        <v>1045707000</v>
      </c>
      <c r="G31" s="27">
        <v>1028134009</v>
      </c>
      <c r="H31" s="27">
        <f t="shared" si="1"/>
        <v>1028134009</v>
      </c>
      <c r="I31" s="27">
        <v>0</v>
      </c>
      <c r="J31" s="27">
        <v>651008657</v>
      </c>
      <c r="K31" s="27"/>
      <c r="L31" s="27">
        <f t="shared" si="2"/>
        <v>377125352</v>
      </c>
      <c r="M31" s="27">
        <v>0</v>
      </c>
      <c r="N31" s="27">
        <f t="shared" si="3"/>
        <v>17572991</v>
      </c>
      <c r="O31" s="33" t="s">
        <v>170</v>
      </c>
      <c r="P31" s="49" t="s">
        <v>275</v>
      </c>
      <c r="Q31" s="49" t="s">
        <v>294</v>
      </c>
      <c r="R31" s="32" t="s">
        <v>201</v>
      </c>
    </row>
    <row r="32" spans="1:19" s="28" customFormat="1" ht="255">
      <c r="A32" s="29">
        <v>31</v>
      </c>
      <c r="B32" s="30" t="s">
        <v>9</v>
      </c>
      <c r="C32" s="31" t="s">
        <v>23</v>
      </c>
      <c r="D32" s="31" t="s">
        <v>123</v>
      </c>
      <c r="E32" s="31" t="s">
        <v>147</v>
      </c>
      <c r="F32" s="27">
        <v>1820000</v>
      </c>
      <c r="G32" s="27">
        <v>1809464</v>
      </c>
      <c r="H32" s="27">
        <f t="shared" si="1"/>
        <v>1809464</v>
      </c>
      <c r="I32" s="27">
        <v>0</v>
      </c>
      <c r="J32" s="27">
        <v>1809464</v>
      </c>
      <c r="K32" s="27"/>
      <c r="L32" s="27">
        <f t="shared" si="2"/>
        <v>0</v>
      </c>
      <c r="M32" s="27">
        <v>0</v>
      </c>
      <c r="N32" s="27">
        <f t="shared" si="3"/>
        <v>10536</v>
      </c>
      <c r="O32" s="33" t="s">
        <v>171</v>
      </c>
      <c r="P32" s="49" t="s">
        <v>244</v>
      </c>
      <c r="Q32" s="49" t="s">
        <v>245</v>
      </c>
      <c r="R32" s="32" t="s">
        <v>63</v>
      </c>
    </row>
    <row r="33" spans="1:18" s="28" customFormat="1" ht="180">
      <c r="A33" s="29">
        <v>32</v>
      </c>
      <c r="B33" s="30" t="s">
        <v>9</v>
      </c>
      <c r="C33" s="31" t="s">
        <v>50</v>
      </c>
      <c r="D33" s="31" t="s">
        <v>124</v>
      </c>
      <c r="E33" s="31" t="s">
        <v>147</v>
      </c>
      <c r="F33" s="27">
        <v>3501000</v>
      </c>
      <c r="G33" s="27">
        <v>3498812</v>
      </c>
      <c r="H33" s="27">
        <f t="shared" si="1"/>
        <v>3498812</v>
      </c>
      <c r="I33" s="27">
        <v>0</v>
      </c>
      <c r="J33" s="27">
        <v>3498812</v>
      </c>
      <c r="K33" s="27"/>
      <c r="L33" s="27">
        <f t="shared" si="2"/>
        <v>0</v>
      </c>
      <c r="M33" s="27">
        <v>0</v>
      </c>
      <c r="N33" s="27">
        <f t="shared" si="3"/>
        <v>2188</v>
      </c>
      <c r="O33" s="31" t="s">
        <v>172</v>
      </c>
      <c r="P33" s="48" t="s">
        <v>246</v>
      </c>
      <c r="Q33" s="48" t="s">
        <v>304</v>
      </c>
      <c r="R33" s="32" t="s">
        <v>63</v>
      </c>
    </row>
    <row r="34" spans="1:18" s="28" customFormat="1" ht="120">
      <c r="A34" s="29">
        <v>33</v>
      </c>
      <c r="B34" s="30" t="s">
        <v>9</v>
      </c>
      <c r="C34" s="31" t="s">
        <v>24</v>
      </c>
      <c r="D34" s="31" t="s">
        <v>125</v>
      </c>
      <c r="E34" s="31" t="s">
        <v>147</v>
      </c>
      <c r="F34" s="27">
        <v>8870000</v>
      </c>
      <c r="G34" s="27">
        <v>8869659</v>
      </c>
      <c r="H34" s="27">
        <f t="shared" si="1"/>
        <v>8869659</v>
      </c>
      <c r="I34" s="27">
        <v>0</v>
      </c>
      <c r="J34" s="27">
        <v>8869659</v>
      </c>
      <c r="K34" s="27"/>
      <c r="L34" s="27">
        <f t="shared" si="2"/>
        <v>0</v>
      </c>
      <c r="M34" s="27">
        <v>0</v>
      </c>
      <c r="N34" s="27">
        <f t="shared" si="3"/>
        <v>341</v>
      </c>
      <c r="O34" s="33" t="s">
        <v>173</v>
      </c>
      <c r="P34" s="49" t="s">
        <v>214</v>
      </c>
      <c r="Q34" s="49" t="s">
        <v>247</v>
      </c>
      <c r="R34" s="41" t="s">
        <v>64</v>
      </c>
    </row>
    <row r="35" spans="1:18" s="28" customFormat="1" ht="120">
      <c r="A35" s="29">
        <v>34</v>
      </c>
      <c r="B35" s="30" t="s">
        <v>9</v>
      </c>
      <c r="C35" s="31" t="s">
        <v>88</v>
      </c>
      <c r="D35" s="31" t="s">
        <v>126</v>
      </c>
      <c r="E35" s="31" t="s">
        <v>53</v>
      </c>
      <c r="F35" s="27">
        <v>90685000</v>
      </c>
      <c r="G35" s="27">
        <v>82906167</v>
      </c>
      <c r="H35" s="27">
        <f t="shared" si="1"/>
        <v>82906167</v>
      </c>
      <c r="I35" s="27">
        <v>0</v>
      </c>
      <c r="J35" s="27">
        <v>82906167</v>
      </c>
      <c r="K35" s="27"/>
      <c r="L35" s="27">
        <f t="shared" si="2"/>
        <v>0</v>
      </c>
      <c r="M35" s="27">
        <v>0</v>
      </c>
      <c r="N35" s="27">
        <f t="shared" si="3"/>
        <v>7778833</v>
      </c>
      <c r="O35" s="31" t="s">
        <v>174</v>
      </c>
      <c r="P35" s="48" t="s">
        <v>270</v>
      </c>
      <c r="Q35" s="48" t="s">
        <v>303</v>
      </c>
      <c r="R35" s="32" t="s">
        <v>68</v>
      </c>
    </row>
    <row r="36" spans="1:18" s="28" customFormat="1" ht="120">
      <c r="A36" s="29">
        <v>35</v>
      </c>
      <c r="B36" s="30" t="s">
        <v>9</v>
      </c>
      <c r="C36" s="31" t="s">
        <v>89</v>
      </c>
      <c r="D36" s="31" t="s">
        <v>127</v>
      </c>
      <c r="E36" s="31" t="s">
        <v>54</v>
      </c>
      <c r="F36" s="27">
        <v>134523000</v>
      </c>
      <c r="G36" s="27">
        <v>63551435</v>
      </c>
      <c r="H36" s="27">
        <f t="shared" si="1"/>
        <v>63551435</v>
      </c>
      <c r="I36" s="27">
        <v>0</v>
      </c>
      <c r="J36" s="27">
        <v>16607178</v>
      </c>
      <c r="K36" s="27"/>
      <c r="L36" s="27">
        <f t="shared" si="2"/>
        <v>46944257</v>
      </c>
      <c r="M36" s="27">
        <v>0</v>
      </c>
      <c r="N36" s="27">
        <f t="shared" si="3"/>
        <v>70971565</v>
      </c>
      <c r="O36" s="31" t="s">
        <v>175</v>
      </c>
      <c r="P36" s="48" t="s">
        <v>271</v>
      </c>
      <c r="Q36" s="48" t="s">
        <v>305</v>
      </c>
      <c r="R36" s="32" t="s">
        <v>68</v>
      </c>
    </row>
    <row r="37" spans="1:18" s="28" customFormat="1" ht="120">
      <c r="A37" s="29">
        <v>36</v>
      </c>
      <c r="B37" s="30" t="s">
        <v>9</v>
      </c>
      <c r="C37" s="31" t="s">
        <v>35</v>
      </c>
      <c r="D37" s="31" t="s">
        <v>128</v>
      </c>
      <c r="E37" s="31" t="s">
        <v>53</v>
      </c>
      <c r="F37" s="27">
        <v>24133000</v>
      </c>
      <c r="G37" s="27">
        <v>23598914</v>
      </c>
      <c r="H37" s="27">
        <f t="shared" si="1"/>
        <v>23598914</v>
      </c>
      <c r="I37" s="27">
        <v>0</v>
      </c>
      <c r="J37" s="27">
        <v>23598914</v>
      </c>
      <c r="K37" s="27">
        <v>0</v>
      </c>
      <c r="L37" s="27">
        <f>H37-SUM(I37:K37)</f>
        <v>0</v>
      </c>
      <c r="M37" s="27">
        <v>0</v>
      </c>
      <c r="N37" s="27">
        <f t="shared" si="3"/>
        <v>534086</v>
      </c>
      <c r="O37" s="65" t="s">
        <v>176</v>
      </c>
      <c r="P37" s="48" t="s">
        <v>297</v>
      </c>
      <c r="Q37" s="48" t="s">
        <v>276</v>
      </c>
      <c r="R37" s="32" t="s">
        <v>202</v>
      </c>
    </row>
    <row r="38" spans="1:18" s="28" customFormat="1" ht="195">
      <c r="A38" s="29">
        <v>37</v>
      </c>
      <c r="B38" s="30" t="s">
        <v>9</v>
      </c>
      <c r="C38" s="31" t="s">
        <v>90</v>
      </c>
      <c r="D38" s="31" t="s">
        <v>129</v>
      </c>
      <c r="E38" s="31" t="s">
        <v>53</v>
      </c>
      <c r="F38" s="27">
        <v>138374000</v>
      </c>
      <c r="G38" s="27">
        <v>137752477</v>
      </c>
      <c r="H38" s="27">
        <f t="shared" si="1"/>
        <v>137752477</v>
      </c>
      <c r="I38" s="27">
        <v>0</v>
      </c>
      <c r="J38" s="27">
        <v>126953816</v>
      </c>
      <c r="K38" s="27">
        <v>10798661</v>
      </c>
      <c r="L38" s="27">
        <f t="shared" si="2"/>
        <v>0</v>
      </c>
      <c r="M38" s="27">
        <v>0</v>
      </c>
      <c r="N38" s="27">
        <f t="shared" si="3"/>
        <v>621523</v>
      </c>
      <c r="O38" s="31" t="s">
        <v>177</v>
      </c>
      <c r="P38" s="48" t="s">
        <v>272</v>
      </c>
      <c r="Q38" s="48" t="s">
        <v>295</v>
      </c>
      <c r="R38" s="32" t="s">
        <v>68</v>
      </c>
    </row>
    <row r="39" spans="1:18" s="28" customFormat="1" ht="165">
      <c r="A39" s="29">
        <v>39</v>
      </c>
      <c r="B39" s="30" t="s">
        <v>9</v>
      </c>
      <c r="C39" s="31" t="s">
        <v>92</v>
      </c>
      <c r="D39" s="31" t="s">
        <v>131</v>
      </c>
      <c r="E39" s="31" t="s">
        <v>54</v>
      </c>
      <c r="F39" s="27">
        <v>46082000</v>
      </c>
      <c r="G39" s="27">
        <v>43205520</v>
      </c>
      <c r="H39" s="27">
        <f t="shared" si="1"/>
        <v>43205520</v>
      </c>
      <c r="I39" s="27">
        <v>0</v>
      </c>
      <c r="J39" s="27">
        <v>11527920</v>
      </c>
      <c r="K39" s="27">
        <v>0</v>
      </c>
      <c r="L39" s="27">
        <f t="shared" si="2"/>
        <v>31677600</v>
      </c>
      <c r="M39" s="27">
        <v>0</v>
      </c>
      <c r="N39" s="27">
        <f t="shared" si="3"/>
        <v>2876480</v>
      </c>
      <c r="O39" s="31" t="s">
        <v>179</v>
      </c>
      <c r="P39" s="48" t="s">
        <v>268</v>
      </c>
      <c r="Q39" s="48" t="s">
        <v>290</v>
      </c>
      <c r="R39" s="32" t="s">
        <v>66</v>
      </c>
    </row>
    <row r="40" spans="1:18" s="28" customFormat="1" ht="150">
      <c r="A40" s="29">
        <v>40</v>
      </c>
      <c r="B40" s="30" t="s">
        <v>9</v>
      </c>
      <c r="C40" s="31" t="s">
        <v>93</v>
      </c>
      <c r="D40" s="31" t="s">
        <v>132</v>
      </c>
      <c r="E40" s="31" t="s">
        <v>54</v>
      </c>
      <c r="F40" s="27">
        <v>78293000</v>
      </c>
      <c r="G40" s="27">
        <v>78268300</v>
      </c>
      <c r="H40" s="27">
        <f t="shared" si="1"/>
        <v>78268300</v>
      </c>
      <c r="I40" s="27">
        <v>0</v>
      </c>
      <c r="J40" s="27">
        <v>78268300</v>
      </c>
      <c r="K40" s="27">
        <v>0</v>
      </c>
      <c r="L40" s="27">
        <f t="shared" si="2"/>
        <v>0</v>
      </c>
      <c r="M40" s="27">
        <v>0</v>
      </c>
      <c r="N40" s="27">
        <f t="shared" si="3"/>
        <v>24700</v>
      </c>
      <c r="O40" s="31" t="s">
        <v>180</v>
      </c>
      <c r="P40" s="48" t="s">
        <v>249</v>
      </c>
      <c r="Q40" s="48" t="s">
        <v>252</v>
      </c>
      <c r="R40" s="32" t="s">
        <v>58</v>
      </c>
    </row>
    <row r="41" spans="1:18" s="28" customFormat="1" ht="180">
      <c r="A41" s="29">
        <v>41</v>
      </c>
      <c r="B41" s="30" t="s">
        <v>9</v>
      </c>
      <c r="C41" s="31" t="s">
        <v>94</v>
      </c>
      <c r="D41" s="31" t="s">
        <v>133</v>
      </c>
      <c r="E41" s="31" t="s">
        <v>54</v>
      </c>
      <c r="F41" s="27">
        <v>39828000</v>
      </c>
      <c r="G41" s="27">
        <v>39828000</v>
      </c>
      <c r="H41" s="27">
        <f t="shared" si="1"/>
        <v>39828000</v>
      </c>
      <c r="I41" s="27">
        <v>0</v>
      </c>
      <c r="J41" s="27">
        <v>39828000</v>
      </c>
      <c r="K41" s="27">
        <v>0</v>
      </c>
      <c r="L41" s="27">
        <f t="shared" si="2"/>
        <v>0</v>
      </c>
      <c r="M41" s="27">
        <v>0</v>
      </c>
      <c r="N41" s="27">
        <f t="shared" si="3"/>
        <v>0</v>
      </c>
      <c r="O41" s="33" t="s">
        <v>181</v>
      </c>
      <c r="P41" s="49" t="s">
        <v>250</v>
      </c>
      <c r="Q41" s="49" t="s">
        <v>251</v>
      </c>
      <c r="R41" s="32" t="s">
        <v>58</v>
      </c>
    </row>
    <row r="42" spans="1:18" s="28" customFormat="1" ht="135">
      <c r="A42" s="29">
        <v>42</v>
      </c>
      <c r="B42" s="30" t="s">
        <v>9</v>
      </c>
      <c r="C42" s="31" t="s">
        <v>95</v>
      </c>
      <c r="D42" s="31" t="s">
        <v>134</v>
      </c>
      <c r="E42" s="31" t="s">
        <v>54</v>
      </c>
      <c r="F42" s="27">
        <v>63316000</v>
      </c>
      <c r="G42" s="27">
        <v>63015800</v>
      </c>
      <c r="H42" s="27">
        <f t="shared" si="1"/>
        <v>63015800</v>
      </c>
      <c r="I42" s="27">
        <v>0</v>
      </c>
      <c r="J42" s="27">
        <v>63015800</v>
      </c>
      <c r="K42" s="27">
        <v>0</v>
      </c>
      <c r="L42" s="27">
        <f t="shared" si="2"/>
        <v>0</v>
      </c>
      <c r="M42" s="27">
        <v>0</v>
      </c>
      <c r="N42" s="27">
        <f t="shared" si="3"/>
        <v>300200</v>
      </c>
      <c r="O42" s="31" t="s">
        <v>182</v>
      </c>
      <c r="P42" s="48" t="s">
        <v>211</v>
      </c>
      <c r="Q42" s="48" t="s">
        <v>291</v>
      </c>
      <c r="R42" s="32" t="s">
        <v>203</v>
      </c>
    </row>
    <row r="43" spans="1:18" s="28" customFormat="1" ht="135">
      <c r="A43" s="29">
        <v>43</v>
      </c>
      <c r="B43" s="30" t="s">
        <v>9</v>
      </c>
      <c r="C43" s="31" t="s">
        <v>96</v>
      </c>
      <c r="D43" s="31" t="s">
        <v>135</v>
      </c>
      <c r="E43" s="31" t="s">
        <v>54</v>
      </c>
      <c r="F43" s="27">
        <v>41756000</v>
      </c>
      <c r="G43" s="27">
        <v>41465000</v>
      </c>
      <c r="H43" s="27">
        <f t="shared" si="1"/>
        <v>41465000</v>
      </c>
      <c r="I43" s="27">
        <v>0</v>
      </c>
      <c r="J43" s="27">
        <v>41465000</v>
      </c>
      <c r="K43" s="27">
        <v>0</v>
      </c>
      <c r="L43" s="27">
        <f t="shared" si="2"/>
        <v>0</v>
      </c>
      <c r="M43" s="27">
        <v>0</v>
      </c>
      <c r="N43" s="27">
        <f t="shared" si="3"/>
        <v>291000</v>
      </c>
      <c r="O43" s="31" t="s">
        <v>183</v>
      </c>
      <c r="P43" s="48" t="s">
        <v>234</v>
      </c>
      <c r="Q43" s="48" t="s">
        <v>235</v>
      </c>
      <c r="R43" s="41" t="s">
        <v>196</v>
      </c>
    </row>
    <row r="44" spans="1:18" s="28" customFormat="1" ht="135">
      <c r="A44" s="29">
        <v>44</v>
      </c>
      <c r="B44" s="30" t="s">
        <v>9</v>
      </c>
      <c r="C44" s="31" t="s">
        <v>97</v>
      </c>
      <c r="D44" s="31" t="s">
        <v>136</v>
      </c>
      <c r="E44" s="31" t="s">
        <v>54</v>
      </c>
      <c r="F44" s="27">
        <v>125000000</v>
      </c>
      <c r="G44" s="27">
        <v>70328000</v>
      </c>
      <c r="H44" s="27">
        <f t="shared" si="1"/>
        <v>70328000</v>
      </c>
      <c r="I44" s="27">
        <v>0</v>
      </c>
      <c r="J44" s="27">
        <v>68818000</v>
      </c>
      <c r="K44" s="27">
        <v>0</v>
      </c>
      <c r="L44" s="27">
        <f t="shared" si="2"/>
        <v>1510000</v>
      </c>
      <c r="M44" s="27">
        <v>0</v>
      </c>
      <c r="N44" s="27">
        <f t="shared" si="3"/>
        <v>54672000</v>
      </c>
      <c r="O44" s="31" t="s">
        <v>184</v>
      </c>
      <c r="P44" s="48" t="s">
        <v>236</v>
      </c>
      <c r="Q44" s="48" t="s">
        <v>237</v>
      </c>
      <c r="R44" s="41" t="s">
        <v>196</v>
      </c>
    </row>
    <row r="45" spans="1:18" s="28" customFormat="1" ht="120">
      <c r="A45" s="29">
        <v>45</v>
      </c>
      <c r="B45" s="30" t="s">
        <v>9</v>
      </c>
      <c r="C45" s="31" t="s">
        <v>98</v>
      </c>
      <c r="D45" s="31" t="s">
        <v>137</v>
      </c>
      <c r="E45" s="31" t="s">
        <v>148</v>
      </c>
      <c r="F45" s="27">
        <v>12000000</v>
      </c>
      <c r="G45" s="27">
        <v>2892000</v>
      </c>
      <c r="H45" s="27">
        <f t="shared" si="1"/>
        <v>2892000</v>
      </c>
      <c r="I45" s="27">
        <v>0</v>
      </c>
      <c r="J45" s="27">
        <v>1100000</v>
      </c>
      <c r="K45" s="27">
        <v>0</v>
      </c>
      <c r="L45" s="27">
        <f t="shared" si="2"/>
        <v>1792000</v>
      </c>
      <c r="M45" s="27">
        <v>0</v>
      </c>
      <c r="N45" s="27">
        <f t="shared" si="3"/>
        <v>9108000</v>
      </c>
      <c r="O45" s="31" t="s">
        <v>185</v>
      </c>
      <c r="P45" s="48" t="s">
        <v>238</v>
      </c>
      <c r="Q45" s="48" t="s">
        <v>239</v>
      </c>
      <c r="R45" s="41" t="s">
        <v>196</v>
      </c>
    </row>
    <row r="46" spans="1:18" s="28" customFormat="1" ht="135">
      <c r="A46" s="29">
        <v>46</v>
      </c>
      <c r="B46" s="30" t="s">
        <v>9</v>
      </c>
      <c r="C46" s="31" t="s">
        <v>52</v>
      </c>
      <c r="D46" s="31" t="s">
        <v>138</v>
      </c>
      <c r="E46" s="31" t="s">
        <v>54</v>
      </c>
      <c r="F46" s="27">
        <v>2850000</v>
      </c>
      <c r="G46" s="27">
        <v>2820000</v>
      </c>
      <c r="H46" s="27">
        <f t="shared" si="1"/>
        <v>2820000</v>
      </c>
      <c r="I46" s="27">
        <v>0</v>
      </c>
      <c r="J46" s="27">
        <v>2820000</v>
      </c>
      <c r="K46" s="27">
        <v>0</v>
      </c>
      <c r="L46" s="27">
        <f t="shared" si="2"/>
        <v>0</v>
      </c>
      <c r="M46" s="27">
        <v>0</v>
      </c>
      <c r="N46" s="27">
        <f t="shared" si="3"/>
        <v>30000</v>
      </c>
      <c r="O46" s="31" t="s">
        <v>186</v>
      </c>
      <c r="P46" s="48" t="s">
        <v>266</v>
      </c>
      <c r="Q46" s="48" t="s">
        <v>267</v>
      </c>
      <c r="R46" s="32" t="s">
        <v>197</v>
      </c>
    </row>
    <row r="47" spans="1:18" s="28" customFormat="1" ht="300">
      <c r="A47" s="29">
        <v>47</v>
      </c>
      <c r="B47" s="30" t="s">
        <v>9</v>
      </c>
      <c r="C47" s="31" t="s">
        <v>45</v>
      </c>
      <c r="D47" s="31" t="s">
        <v>139</v>
      </c>
      <c r="E47" s="31" t="s">
        <v>54</v>
      </c>
      <c r="F47" s="27">
        <v>112530000</v>
      </c>
      <c r="G47" s="27">
        <v>112465000</v>
      </c>
      <c r="H47" s="27">
        <f t="shared" si="1"/>
        <v>112465000</v>
      </c>
      <c r="I47" s="27">
        <v>0</v>
      </c>
      <c r="J47" s="27">
        <v>112465000</v>
      </c>
      <c r="K47" s="27">
        <v>0</v>
      </c>
      <c r="L47" s="27">
        <f t="shared" si="2"/>
        <v>0</v>
      </c>
      <c r="M47" s="27">
        <v>0</v>
      </c>
      <c r="N47" s="27">
        <f t="shared" si="3"/>
        <v>65000</v>
      </c>
      <c r="O47" s="33" t="s">
        <v>187</v>
      </c>
      <c r="P47" s="48" t="s">
        <v>277</v>
      </c>
      <c r="Q47" s="48" t="s">
        <v>278</v>
      </c>
      <c r="R47" s="32" t="s">
        <v>204</v>
      </c>
    </row>
    <row r="48" spans="1:18" s="28" customFormat="1" ht="165">
      <c r="A48" s="29">
        <v>48</v>
      </c>
      <c r="B48" s="30" t="s">
        <v>9</v>
      </c>
      <c r="C48" s="31" t="s">
        <v>44</v>
      </c>
      <c r="D48" s="31" t="s">
        <v>140</v>
      </c>
      <c r="E48" s="31" t="s">
        <v>54</v>
      </c>
      <c r="F48" s="27">
        <v>19126000</v>
      </c>
      <c r="G48" s="27">
        <v>16815352</v>
      </c>
      <c r="H48" s="27">
        <f t="shared" si="1"/>
        <v>16815352</v>
      </c>
      <c r="I48" s="27">
        <v>0</v>
      </c>
      <c r="J48" s="27">
        <v>16815352</v>
      </c>
      <c r="K48" s="27">
        <v>0</v>
      </c>
      <c r="L48" s="27">
        <f t="shared" si="2"/>
        <v>0</v>
      </c>
      <c r="M48" s="27">
        <v>0</v>
      </c>
      <c r="N48" s="27">
        <f t="shared" si="3"/>
        <v>2310648</v>
      </c>
      <c r="O48" s="33" t="s">
        <v>188</v>
      </c>
      <c r="P48" s="48" t="s">
        <v>279</v>
      </c>
      <c r="Q48" s="48" t="s">
        <v>296</v>
      </c>
      <c r="R48" s="32" t="s">
        <v>204</v>
      </c>
    </row>
    <row r="49" spans="1:18" s="28" customFormat="1" ht="165">
      <c r="A49" s="29">
        <v>49</v>
      </c>
      <c r="B49" s="30" t="s">
        <v>9</v>
      </c>
      <c r="C49" s="31" t="s">
        <v>47</v>
      </c>
      <c r="D49" s="31" t="s">
        <v>141</v>
      </c>
      <c r="E49" s="31" t="s">
        <v>54</v>
      </c>
      <c r="F49" s="27">
        <v>73250000</v>
      </c>
      <c r="G49" s="27">
        <v>68850000</v>
      </c>
      <c r="H49" s="27">
        <f t="shared" si="1"/>
        <v>68850000</v>
      </c>
      <c r="I49" s="27">
        <v>0</v>
      </c>
      <c r="J49" s="27">
        <v>68850000</v>
      </c>
      <c r="K49" s="27">
        <v>0</v>
      </c>
      <c r="L49" s="27">
        <f t="shared" si="2"/>
        <v>0</v>
      </c>
      <c r="M49" s="27">
        <v>0</v>
      </c>
      <c r="N49" s="27">
        <f t="shared" si="3"/>
        <v>4400000</v>
      </c>
      <c r="O49" s="42" t="s">
        <v>189</v>
      </c>
      <c r="P49" s="53" t="s">
        <v>262</v>
      </c>
      <c r="Q49" s="53" t="s">
        <v>263</v>
      </c>
      <c r="R49" s="32" t="s">
        <v>205</v>
      </c>
    </row>
    <row r="50" spans="1:18" s="28" customFormat="1" ht="135">
      <c r="A50" s="29">
        <v>50</v>
      </c>
      <c r="B50" s="30" t="s">
        <v>9</v>
      </c>
      <c r="C50" s="31" t="s">
        <v>32</v>
      </c>
      <c r="D50" s="31" t="s">
        <v>142</v>
      </c>
      <c r="E50" s="31" t="s">
        <v>53</v>
      </c>
      <c r="F50" s="27">
        <v>173377000</v>
      </c>
      <c r="G50" s="27">
        <v>169377077</v>
      </c>
      <c r="H50" s="27">
        <f t="shared" si="1"/>
        <v>169377077</v>
      </c>
      <c r="I50" s="27">
        <v>0</v>
      </c>
      <c r="J50" s="27">
        <v>91589077</v>
      </c>
      <c r="K50" s="27">
        <v>77788000</v>
      </c>
      <c r="L50" s="27">
        <f t="shared" si="2"/>
        <v>0</v>
      </c>
      <c r="M50" s="27">
        <v>0</v>
      </c>
      <c r="N50" s="27">
        <f t="shared" si="3"/>
        <v>3999923</v>
      </c>
      <c r="O50" s="31" t="s">
        <v>190</v>
      </c>
      <c r="P50" s="48" t="s">
        <v>254</v>
      </c>
      <c r="Q50" s="48" t="s">
        <v>255</v>
      </c>
      <c r="R50" s="32" t="s">
        <v>206</v>
      </c>
    </row>
    <row r="51" spans="1:18" s="28" customFormat="1" ht="225">
      <c r="A51" s="29">
        <v>52</v>
      </c>
      <c r="B51" s="30" t="s">
        <v>9</v>
      </c>
      <c r="C51" s="31" t="s">
        <v>11</v>
      </c>
      <c r="D51" s="31" t="s">
        <v>143</v>
      </c>
      <c r="E51" s="31" t="s">
        <v>147</v>
      </c>
      <c r="F51" s="27">
        <v>6111000</v>
      </c>
      <c r="G51" s="27">
        <v>1070000</v>
      </c>
      <c r="H51" s="27">
        <f t="shared" si="1"/>
        <v>1070000</v>
      </c>
      <c r="I51" s="27">
        <v>713000</v>
      </c>
      <c r="J51" s="27">
        <v>357000</v>
      </c>
      <c r="K51" s="27">
        <v>0</v>
      </c>
      <c r="L51" s="27">
        <f t="shared" si="2"/>
        <v>0</v>
      </c>
      <c r="M51" s="27">
        <v>0</v>
      </c>
      <c r="N51" s="27">
        <f t="shared" si="3"/>
        <v>5041000</v>
      </c>
      <c r="O51" s="31" t="s">
        <v>191</v>
      </c>
      <c r="P51" s="48" t="s">
        <v>241</v>
      </c>
      <c r="Q51" s="48" t="s">
        <v>298</v>
      </c>
      <c r="R51" s="32" t="s">
        <v>65</v>
      </c>
    </row>
    <row r="52" spans="1:18" s="28" customFormat="1" ht="90">
      <c r="A52" s="29">
        <v>54</v>
      </c>
      <c r="B52" s="30" t="s">
        <v>9</v>
      </c>
      <c r="C52" s="31" t="s">
        <v>25</v>
      </c>
      <c r="D52" s="31" t="s">
        <v>144</v>
      </c>
      <c r="E52" s="31" t="s">
        <v>147</v>
      </c>
      <c r="F52" s="27">
        <v>10728000</v>
      </c>
      <c r="G52" s="27">
        <v>4698000</v>
      </c>
      <c r="H52" s="27">
        <f t="shared" si="1"/>
        <v>4698000</v>
      </c>
      <c r="I52" s="27">
        <v>2349000</v>
      </c>
      <c r="J52" s="27">
        <v>2349000</v>
      </c>
      <c r="K52" s="27">
        <v>0</v>
      </c>
      <c r="L52" s="27">
        <f t="shared" si="2"/>
        <v>0</v>
      </c>
      <c r="M52" s="27">
        <v>0</v>
      </c>
      <c r="N52" s="27">
        <f t="shared" si="3"/>
        <v>6030000</v>
      </c>
      <c r="O52" s="31" t="s">
        <v>192</v>
      </c>
      <c r="P52" s="48" t="s">
        <v>213</v>
      </c>
      <c r="Q52" s="48" t="s">
        <v>256</v>
      </c>
      <c r="R52" s="32" t="s">
        <v>67</v>
      </c>
    </row>
    <row r="53" spans="1:18" s="28" customFormat="1" ht="165">
      <c r="A53" s="29">
        <v>56</v>
      </c>
      <c r="B53" s="30" t="s">
        <v>9</v>
      </c>
      <c r="C53" s="31" t="s">
        <v>10</v>
      </c>
      <c r="D53" s="31" t="s">
        <v>146</v>
      </c>
      <c r="E53" s="31" t="s">
        <v>147</v>
      </c>
      <c r="F53" s="27">
        <v>32435000</v>
      </c>
      <c r="G53" s="27">
        <v>4603653</v>
      </c>
      <c r="H53" s="27">
        <f t="shared" si="1"/>
        <v>4603653</v>
      </c>
      <c r="I53" s="27">
        <v>2301000</v>
      </c>
      <c r="J53" s="27">
        <v>2302653</v>
      </c>
      <c r="K53" s="27">
        <v>0</v>
      </c>
      <c r="L53" s="27">
        <f t="shared" si="2"/>
        <v>0</v>
      </c>
      <c r="M53" s="27">
        <v>0</v>
      </c>
      <c r="N53" s="27">
        <f t="shared" si="3"/>
        <v>27831347</v>
      </c>
      <c r="O53" s="33" t="s">
        <v>194</v>
      </c>
      <c r="P53" s="48" t="s">
        <v>273</v>
      </c>
      <c r="Q53" s="49" t="s">
        <v>306</v>
      </c>
      <c r="R53" s="32" t="s">
        <v>68</v>
      </c>
    </row>
    <row r="54" spans="1:18" s="28" customFormat="1" ht="15.75" thickBot="1">
      <c r="A54" s="43"/>
      <c r="B54" s="44"/>
      <c r="C54" s="45"/>
      <c r="D54" s="45"/>
      <c r="E54" s="45"/>
      <c r="F54" s="46"/>
      <c r="G54" s="46"/>
      <c r="H54" s="46"/>
      <c r="I54" s="46"/>
      <c r="J54" s="46"/>
      <c r="K54" s="46"/>
      <c r="L54" s="46"/>
      <c r="M54" s="46"/>
      <c r="N54" s="46"/>
      <c r="O54" s="45"/>
      <c r="P54" s="45"/>
      <c r="Q54" s="45"/>
      <c r="R54" s="47"/>
    </row>
  </sheetData>
  <autoFilter ref="A5:R54" xr:uid="{00000000-0009-0000-0000-000000000000}"/>
  <mergeCells count="48">
    <mergeCell ref="N25:N26"/>
    <mergeCell ref="O25:O26"/>
    <mergeCell ref="H25:H26"/>
    <mergeCell ref="I25:I26"/>
    <mergeCell ref="J25:J26"/>
    <mergeCell ref="K25:K26"/>
    <mergeCell ref="L25:L26"/>
    <mergeCell ref="M25:M26"/>
    <mergeCell ref="F25:F26"/>
    <mergeCell ref="G25:G26"/>
    <mergeCell ref="G11:G12"/>
    <mergeCell ref="H11:H12"/>
    <mergeCell ref="I11:I12"/>
    <mergeCell ref="A25:A26"/>
    <mergeCell ref="B25:B26"/>
    <mergeCell ref="C25:C26"/>
    <mergeCell ref="D25:D26"/>
    <mergeCell ref="E25:E26"/>
    <mergeCell ref="O7:O8"/>
    <mergeCell ref="P7:P8"/>
    <mergeCell ref="Q7:Q8"/>
    <mergeCell ref="R7:R8"/>
    <mergeCell ref="A11:A12"/>
    <mergeCell ref="B11:B12"/>
    <mergeCell ref="C11:C12"/>
    <mergeCell ref="D11:D12"/>
    <mergeCell ref="E11:E12"/>
    <mergeCell ref="F11:F12"/>
    <mergeCell ref="M11:M12"/>
    <mergeCell ref="N11:N12"/>
    <mergeCell ref="O11:O12"/>
    <mergeCell ref="J11:J12"/>
    <mergeCell ref="K11:K12"/>
    <mergeCell ref="L11:L12"/>
    <mergeCell ref="P2:P5"/>
    <mergeCell ref="Q2:Q5"/>
    <mergeCell ref="R2:R5"/>
    <mergeCell ref="F3:F5"/>
    <mergeCell ref="G3:G5"/>
    <mergeCell ref="N3:N5"/>
    <mergeCell ref="H4:H5"/>
    <mergeCell ref="M4:M5"/>
    <mergeCell ref="O2:O5"/>
    <mergeCell ref="A2:A5"/>
    <mergeCell ref="B2:B5"/>
    <mergeCell ref="C2:C5"/>
    <mergeCell ref="D2:D5"/>
    <mergeCell ref="E2:E5"/>
  </mergeCells>
  <phoneticPr fontId="2"/>
  <conditionalFormatting sqref="O18:P18">
    <cfRule type="expression" dxfId="121" priority="51">
      <formula>O18&lt;&gt;#REF!</formula>
    </cfRule>
  </conditionalFormatting>
  <conditionalFormatting sqref="O20">
    <cfRule type="expression" dxfId="120" priority="49">
      <formula>O20&lt;&gt;#REF!</formula>
    </cfRule>
  </conditionalFormatting>
  <conditionalFormatting sqref="Q18">
    <cfRule type="expression" dxfId="119" priority="47">
      <formula>Q18&lt;&gt;#REF!</formula>
    </cfRule>
  </conditionalFormatting>
  <conditionalFormatting sqref="O19:P19">
    <cfRule type="expression" dxfId="118" priority="45">
      <formula>O19&lt;&gt;#REF!</formula>
    </cfRule>
  </conditionalFormatting>
  <conditionalFormatting sqref="O24:Q24">
    <cfRule type="expression" dxfId="117" priority="42">
      <formula>O24&lt;&gt;#REF!</formula>
    </cfRule>
  </conditionalFormatting>
  <conditionalFormatting sqref="O13:Q13">
    <cfRule type="expression" dxfId="116" priority="37">
      <formula>O13&lt;&gt;#REF!</formula>
    </cfRule>
  </conditionalFormatting>
  <conditionalFormatting sqref="Q25:Q26">
    <cfRule type="expression" dxfId="115" priority="33">
      <formula>Q25&lt;&gt;#REF!</formula>
    </cfRule>
  </conditionalFormatting>
  <conditionalFormatting sqref="O41:P41">
    <cfRule type="expression" dxfId="114" priority="24">
      <formula>O41&lt;&gt;#REF!</formula>
    </cfRule>
  </conditionalFormatting>
  <conditionalFormatting sqref="Q41">
    <cfRule type="expression" dxfId="113" priority="11">
      <formula>Q41&lt;&gt;#REF!</formula>
    </cfRule>
  </conditionalFormatting>
  <conditionalFormatting sqref="Q19">
    <cfRule type="expression" dxfId="112" priority="10">
      <formula>Q19&lt;&gt;#REF!</formula>
    </cfRule>
  </conditionalFormatting>
  <conditionalFormatting sqref="Q16">
    <cfRule type="expression" dxfId="111" priority="9">
      <formula>Q16&lt;&gt;#REF!</formula>
    </cfRule>
  </conditionalFormatting>
  <conditionalFormatting sqref="P20">
    <cfRule type="expression" dxfId="110" priority="5">
      <formula>P20&lt;&gt;#REF!</formula>
    </cfRule>
  </conditionalFormatting>
  <conditionalFormatting sqref="Q20">
    <cfRule type="expression" dxfId="109" priority="4">
      <formula>Q20&lt;&gt;#REF!</formula>
    </cfRule>
  </conditionalFormatting>
  <dataValidations count="2">
    <dataValidation type="list" allowBlank="1" showErrorMessage="1" sqref="B13:B14 B7:B11 B16:B25 B27:B53" xr:uid="{E716EC71-391C-4D19-A12C-DBBB1FAFAD4B}">
      <formula1>補助単独</formula1>
    </dataValidation>
    <dataValidation allowBlank="1" showErrorMessage="1" sqref="C13:C14 C7:C11 C16:C25 C27:C54" xr:uid="{8AD8D41D-7375-4DB3-BF84-7A08C7B39B62}"/>
  </dataValidations>
  <pageMargins left="0.70866141732283472" right="0.70866141732283472" top="0.35433070866141736" bottom="0.35433070866141736" header="0.31496062992125984" footer="0.31496062992125984"/>
  <pageSetup paperSize="8" scale="56" fitToHeight="0" orientation="landscape" r:id="rId1"/>
  <rowBreaks count="1" manualBreakCount="1">
    <brk id="12" max="17" man="1"/>
  </rowBreaks>
  <legacyDrawing r:id="rId2"/>
  <extLst>
    <ext xmlns:x14="http://schemas.microsoft.com/office/spreadsheetml/2009/9/main" uri="{78C0D931-6437-407d-A8EE-F0AAD7539E65}">
      <x14:conditionalFormattings>
        <x14:conditionalFormatting xmlns:xm="http://schemas.microsoft.com/office/excel/2006/main">
          <x14:cfRule type="expression" priority="68" id="{38CCF380-F1AA-4826-8088-3D8CCFB5B7E5}">
            <xm:f>B7&lt;&gt;'\\l01jofls1\0300100_財政課$\02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B7:B11 B13:B14 B16:B25 B27:B53</xm:sqref>
        </x14:conditionalFormatting>
        <x14:conditionalFormatting xmlns:xm="http://schemas.microsoft.com/office/excel/2006/main">
          <x14:cfRule type="expression" priority="69" id="{7E8B6B57-4B32-401C-8705-78FF2F09E0DD}">
            <xm:f>C7&lt;&gt;'\\l01jofls1\0300100_財政課$\02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C7:C11 C13:C14 C16:C25 C27:C53</xm:sqref>
        </x14:conditionalFormatting>
        <x14:conditionalFormatting xmlns:xm="http://schemas.microsoft.com/office/excel/2006/main">
          <x14:cfRule type="expression" priority="70" id="{8B6B4CBE-5B73-452A-93D1-B92BD0C87D7F}">
            <xm:f>D7&lt;&gt;'\\l01jofls1\0300100_財政課$\02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D7:D11 D13:D14 D16:D25 D27:D53</xm:sqref>
        </x14:conditionalFormatting>
        <x14:conditionalFormatting xmlns:xm="http://schemas.microsoft.com/office/excel/2006/main">
          <x14:cfRule type="expression" priority="71" id="{B437EFD2-4A6E-4443-8240-532EF540D32C}">
            <xm:f>E7&lt;&gt;'\\l01jofls1\0300100_財政課$\02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R7 O10:Q10 E7:E11 R9:R14 E13:E14 E16:E25 E27:E53 R16:R53</xm:sqref>
        </x14:conditionalFormatting>
        <x14:conditionalFormatting xmlns:xm="http://schemas.microsoft.com/office/excel/2006/main">
          <x14:cfRule type="expression" priority="67" id="{A4DD62C0-33CD-4B42-8AF0-2A39CB70B0DB}">
            <xm:f>B54&lt;&gt;'\\l01jofls1\0300100_財政課$\02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B54:E54 R54</xm:sqref>
        </x14:conditionalFormatting>
        <x14:conditionalFormatting xmlns:xm="http://schemas.microsoft.com/office/excel/2006/main">
          <x14:cfRule type="expression" priority="66" id="{5DEDD96F-C492-431D-96C3-EE3C35F31A04}">
            <xm:f>O7&lt;&gt;'\\l01jofls1\0300100_財政課$\02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O7:P7</xm:sqref>
        </x14:conditionalFormatting>
        <x14:conditionalFormatting xmlns:xm="http://schemas.microsoft.com/office/excel/2006/main">
          <x14:cfRule type="expression" priority="65" id="{7FD97E9A-FCDD-4D93-A911-97B6E500E1B5}">
            <xm:f>O33&lt;&gt;'\\l01jofls1\0300100_財政課$\02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O33:P33</xm:sqref>
        </x14:conditionalFormatting>
        <x14:conditionalFormatting xmlns:xm="http://schemas.microsoft.com/office/excel/2006/main">
          <x14:cfRule type="expression" priority="64" id="{4A9D6A88-763E-489F-AFA6-3D07DF47CAA4}">
            <xm:f>Q33&lt;&gt;'\\l01jofls1\0300100_財政課$\02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Q33</xm:sqref>
        </x14:conditionalFormatting>
        <x14:conditionalFormatting xmlns:xm="http://schemas.microsoft.com/office/excel/2006/main">
          <x14:cfRule type="expression" priority="63" id="{DB5E86D6-8294-4F0D-AB1A-C7EBFB0BE511}">
            <xm:f>O9&lt;&gt;'\\l01jofls1\0300100_財政課$\02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O9:Q9</xm:sqref>
        </x14:conditionalFormatting>
        <x14:conditionalFormatting xmlns:xm="http://schemas.microsoft.com/office/excel/2006/main">
          <x14:cfRule type="expression" priority="62" id="{1744DCA4-0323-4069-A850-90BA65772FE5}">
            <xm:f>O32&lt;&gt;'\\l01jofls1\0300100_財政課$\02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O32:Q32</xm:sqref>
        </x14:conditionalFormatting>
        <x14:conditionalFormatting xmlns:xm="http://schemas.microsoft.com/office/excel/2006/main">
          <x14:cfRule type="expression" priority="61" id="{85686109-9868-4327-A736-D0238DEF5EB9}">
            <xm:f>O47&lt;&gt;'\\l01jofls1\0300100_財政課$\02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O47 Q47</xm:sqref>
        </x14:conditionalFormatting>
        <x14:conditionalFormatting xmlns:xm="http://schemas.microsoft.com/office/excel/2006/main">
          <x14:cfRule type="expression" priority="60" id="{F863758D-BC4A-406A-A21F-4F78103393C2}">
            <xm:f>O48&lt;&gt;'\\l01jofls1\0300100_財政課$\02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O48 Q48</xm:sqref>
        </x14:conditionalFormatting>
        <x14:conditionalFormatting xmlns:xm="http://schemas.microsoft.com/office/excel/2006/main">
          <x14:cfRule type="expression" priority="59" id="{B16C17D7-E891-4D44-990C-12B2269D3CAB}">
            <xm:f>O46&lt;&gt;'\\l01jofls1\0300100_財政課$\02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O46</xm:sqref>
        </x14:conditionalFormatting>
        <x14:conditionalFormatting xmlns:xm="http://schemas.microsoft.com/office/excel/2006/main">
          <x14:cfRule type="expression" priority="58" id="{128BDD86-8E65-4CD5-944A-EA8EBC63A1FF}">
            <xm:f>O16&lt;&gt;'\\l01jofls1\0300100_財政課$\02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O16:P16</xm:sqref>
        </x14:conditionalFormatting>
        <x14:conditionalFormatting xmlns:xm="http://schemas.microsoft.com/office/excel/2006/main">
          <x14:cfRule type="expression" priority="57" id="{8B3B7B9C-BBC2-43A1-B147-ED66021F1335}">
            <xm:f>O44&lt;&gt;'\\l01jofls1\0300100_財政課$\02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O44</xm:sqref>
        </x14:conditionalFormatting>
        <x14:conditionalFormatting xmlns:xm="http://schemas.microsoft.com/office/excel/2006/main">
          <x14:cfRule type="expression" priority="56" id="{C1EAE1B3-F626-44F2-A61A-88D471E3EAF3}">
            <xm:f>O45&lt;&gt;'\\l01jofls1\0300100_財政課$\02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O45</xm:sqref>
        </x14:conditionalFormatting>
        <x14:conditionalFormatting xmlns:xm="http://schemas.microsoft.com/office/excel/2006/main">
          <x14:cfRule type="expression" priority="55" id="{8C24B219-90E4-4DCA-90DD-4AFF84A110EB}">
            <xm:f>O50&lt;&gt;'\\l01jofls1\0300100_財政課$\02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O50:Q50</xm:sqref>
        </x14:conditionalFormatting>
        <x14:conditionalFormatting xmlns:xm="http://schemas.microsoft.com/office/excel/2006/main">
          <x14:cfRule type="expression" priority="54" id="{74A8B0A9-63CE-48E0-ACC2-8BB4DD935AFC}">
            <xm:f>O17&lt;&gt;'\\l01jofls1\0300100_財政課$\02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O17:Q17</xm:sqref>
        </x14:conditionalFormatting>
        <x14:conditionalFormatting xmlns:xm="http://schemas.microsoft.com/office/excel/2006/main">
          <x14:cfRule type="expression" priority="53" id="{F5A32744-ED44-4BDD-9924-26F2F18EB43A}">
            <xm:f>O54&lt;&gt;'\\l01jofls1\0600100_保健福祉課$\★照会・回答\R04照会・回答\そのほか照会\44 【財政課】令和２、３年度新型コロナウイルス感染症対応地方創生臨時交付金に係る事業実績及び効果検証について（照会）_20220802\[コロナ交付金事業実施・効果検証（令和２年度実施計画ベース）.xlsx]Sheet1'!#REF!</xm:f>
            <x14:dxf>
              <fill>
                <patternFill>
                  <bgColor theme="5" tint="0.79998168889431442"/>
                </patternFill>
              </fill>
            </x14:dxf>
          </x14:cfRule>
          <xm:sqref>O54:Q54</xm:sqref>
        </x14:conditionalFormatting>
        <x14:conditionalFormatting xmlns:xm="http://schemas.microsoft.com/office/excel/2006/main">
          <x14:cfRule type="expression" priority="43" id="{25A91981-57E7-431A-AB53-2F3C7E6A209D}">
            <xm:f>O23&lt;&gt;'\\l01jofls1\0300100_財政課$\02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O23</xm:sqref>
        </x14:conditionalFormatting>
        <x14:conditionalFormatting xmlns:xm="http://schemas.microsoft.com/office/excel/2006/main">
          <x14:cfRule type="expression" priority="40" id="{D94ECC35-D3D9-4172-88CA-5F7A1E8FF225}">
            <xm:f>O14&lt;&gt;'\\l01jofls1\0300100_財政課$\02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O14:Q14</xm:sqref>
        </x14:conditionalFormatting>
        <x14:conditionalFormatting xmlns:xm="http://schemas.microsoft.com/office/excel/2006/main">
          <x14:cfRule type="expression" priority="35" id="{6778BC8A-3FD3-4D0D-A6A7-CA45BECAA2F2}">
            <xm:f>O34&lt;&gt;'\\l01jofls1\0300100_財政課$\02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O34</xm:sqref>
        </x14:conditionalFormatting>
        <x14:conditionalFormatting xmlns:xm="http://schemas.microsoft.com/office/excel/2006/main">
          <x14:cfRule type="expression" priority="34" id="{1FC09210-FA0C-4590-A9F3-31559CF6A798}">
            <xm:f>O25&lt;&gt;'\\l01jofls1\0300100_財政課$\02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O25:P25 P26</xm:sqref>
        </x14:conditionalFormatting>
        <x14:conditionalFormatting xmlns:xm="http://schemas.microsoft.com/office/excel/2006/main">
          <x14:cfRule type="expression" priority="30" id="{401DA12E-4B90-499F-85A2-31EB29318F98}">
            <xm:f>O31&lt;&gt;'\\l01jofls1\0300100_財政課$\02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O31:Q31</xm:sqref>
        </x14:conditionalFormatting>
        <x14:conditionalFormatting xmlns:xm="http://schemas.microsoft.com/office/excel/2006/main">
          <x14:cfRule type="expression" priority="29" id="{56994C41-F238-4506-9719-D633E9EEC726}">
            <xm:f>O53&lt;&gt;'\\l01jofls1\0300100_財政課$\02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O53</xm:sqref>
        </x14:conditionalFormatting>
        <x14:conditionalFormatting xmlns:xm="http://schemas.microsoft.com/office/excel/2006/main">
          <x14:cfRule type="expression" priority="27" id="{89F24649-A591-4996-8409-F9DD52483A66}">
            <xm:f>O52&lt;&gt;'\\l01jofls1\0300100_財政課$\02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O52</xm:sqref>
        </x14:conditionalFormatting>
        <x14:conditionalFormatting xmlns:xm="http://schemas.microsoft.com/office/excel/2006/main">
          <x14:cfRule type="expression" priority="26" id="{28CF1214-9DAE-4D40-B75E-F5338915642D}">
            <xm:f>O39&lt;&gt;'C:\Users\32991\Desktop\[コロナ交付金事業実施・効果検証（令和２年度実施計画ベース）.xlsx]Sheet1'!#REF!</xm:f>
            <x14:dxf>
              <fill>
                <patternFill>
                  <bgColor theme="5" tint="0.79998168889431442"/>
                </patternFill>
              </fill>
            </x14:dxf>
          </x14:cfRule>
          <xm:sqref>O39:Q39</xm:sqref>
        </x14:conditionalFormatting>
        <x14:conditionalFormatting xmlns:xm="http://schemas.microsoft.com/office/excel/2006/main">
          <x14:cfRule type="expression" priority="25" id="{7AD9D6DA-2C9C-4810-BDFF-2BF943F45A3B}">
            <xm:f>O40&lt;&gt;'C:\Users\32991\Desktop\[コロナ交付金事業実施・効果検証（令和２年度実施計画ベース）.xlsx]Sheet1'!#REF!</xm:f>
            <x14:dxf>
              <fill>
                <patternFill>
                  <bgColor theme="5" tint="0.79998168889431442"/>
                </patternFill>
              </fill>
            </x14:dxf>
          </x14:cfRule>
          <xm:sqref>O42:Q42 O40:Q40 O43</xm:sqref>
        </x14:conditionalFormatting>
        <x14:conditionalFormatting xmlns:xm="http://schemas.microsoft.com/office/excel/2006/main">
          <x14:cfRule type="expression" priority="23" id="{CD317818-6C20-47E6-A279-F38C4C38574A}">
            <xm:f>O27&lt;&gt;'\\l01jofls1\0300100_財政課$\02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O27:Q27</xm:sqref>
        </x14:conditionalFormatting>
        <x14:conditionalFormatting xmlns:xm="http://schemas.microsoft.com/office/excel/2006/main">
          <x14:cfRule type="expression" priority="22" id="{81F43CFE-4E28-4D0A-9E75-0C6FBBC512ED}">
            <xm:f>Q7&lt;&gt;'\\l01jofls1\0300100_財政課$\02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Q7</xm:sqref>
        </x14:conditionalFormatting>
        <x14:conditionalFormatting xmlns:xm="http://schemas.microsoft.com/office/excel/2006/main">
          <x14:cfRule type="expression" priority="21" id="{07A3BBAB-7CD4-46A3-B1AC-B9044E3181FD}">
            <xm:f>O28&lt;&gt;'C:\Users\22989\AppData\Local\Microsoft\Windows\INetCache\Content.MSO\[コロナ交付金事業実施・効果検証（令和２年度実施計画ベース）.xlsx]Sheet1'!#REF!</xm:f>
            <x14:dxf>
              <fill>
                <patternFill>
                  <bgColor theme="5" tint="0.79998168889431442"/>
                </patternFill>
              </fill>
            </x14:dxf>
          </x14:cfRule>
          <xm:sqref>O28:P28</xm:sqref>
        </x14:conditionalFormatting>
        <x14:conditionalFormatting xmlns:xm="http://schemas.microsoft.com/office/excel/2006/main">
          <x14:cfRule type="expression" priority="20" id="{CA8844A4-B5F7-42CB-B887-931CD3C377EA}">
            <xm:f>Q28&lt;&gt;'C:\Users\22989\AppData\Local\Microsoft\Windows\INetCache\Content.MSO\[コロナ交付金事業実施・効果検証（令和２年度実施計画ベース）.xlsx]Sheet1'!#REF!</xm:f>
            <x14:dxf>
              <fill>
                <patternFill>
                  <bgColor theme="5" tint="0.79998168889431442"/>
                </patternFill>
              </fill>
            </x14:dxf>
          </x14:cfRule>
          <xm:sqref>Q28</xm:sqref>
        </x14:conditionalFormatting>
        <x14:conditionalFormatting xmlns:xm="http://schemas.microsoft.com/office/excel/2006/main">
          <x14:cfRule type="expression" priority="19" id="{DA4B1E7D-C414-4E72-863C-2645755B0E76}">
            <xm:f>O29&lt;&gt;'C:\Users\22989\AppData\Local\Microsoft\Windows\INetCache\Content.MSO\[コロナ交付金事業実施・効果検証（令和２年度実施計画ベース）.xlsx]Sheet1'!#REF!</xm:f>
            <x14:dxf>
              <fill>
                <patternFill>
                  <bgColor theme="5" tint="0.79998168889431442"/>
                </patternFill>
              </fill>
            </x14:dxf>
          </x14:cfRule>
          <xm:sqref>O29:P29</xm:sqref>
        </x14:conditionalFormatting>
        <x14:conditionalFormatting xmlns:xm="http://schemas.microsoft.com/office/excel/2006/main">
          <x14:cfRule type="expression" priority="18" id="{4F148AAD-6DBC-4F00-AB22-296E4C051B14}">
            <xm:f>Q29&lt;&gt;'C:\Users\22989\AppData\Local\Microsoft\Windows\INetCache\Content.MSO\[コロナ交付金事業実施・効果検証（令和２年度実施計画ベース）.xlsx]Sheet1'!#REF!</xm:f>
            <x14:dxf>
              <fill>
                <patternFill>
                  <bgColor theme="5" tint="0.79998168889431442"/>
                </patternFill>
              </fill>
            </x14:dxf>
          </x14:cfRule>
          <xm:sqref>Q29</xm:sqref>
        </x14:conditionalFormatting>
        <x14:conditionalFormatting xmlns:xm="http://schemas.microsoft.com/office/excel/2006/main">
          <x14:cfRule type="expression" priority="17" id="{8E23E86E-0245-4A59-8249-F3D5D848EA0B}">
            <xm:f>O30&lt;&gt;'C:\Users\22989\AppData\Local\Microsoft\Windows\INetCache\Content.MSO\[コロナ交付金事業実施・効果検証（令和２年度実施計画ベース）.xlsx]Sheet1'!#REF!</xm:f>
            <x14:dxf>
              <fill>
                <patternFill>
                  <bgColor theme="5" tint="0.79998168889431442"/>
                </patternFill>
              </fill>
            </x14:dxf>
          </x14:cfRule>
          <xm:sqref>O30:P30</xm:sqref>
        </x14:conditionalFormatting>
        <x14:conditionalFormatting xmlns:xm="http://schemas.microsoft.com/office/excel/2006/main">
          <x14:cfRule type="expression" priority="16" id="{3FC0E426-C033-468B-8477-F5E59E737220}">
            <xm:f>Q30&lt;&gt;'C:\Users\22989\AppData\Local\Microsoft\Windows\INetCache\Content.MSO\[コロナ交付金事業実施・効果検証（令和２年度実施計画ベース）.xlsx]Sheet1'!#REF!</xm:f>
            <x14:dxf>
              <fill>
                <patternFill>
                  <bgColor theme="5" tint="0.79998168889431442"/>
                </patternFill>
              </fill>
            </x14:dxf>
          </x14:cfRule>
          <xm:sqref>Q30</xm:sqref>
        </x14:conditionalFormatting>
        <x14:conditionalFormatting xmlns:xm="http://schemas.microsoft.com/office/excel/2006/main">
          <x14:cfRule type="expression" priority="15" id="{C52429DF-817E-448F-A336-A5D2BAF87EA4}">
            <xm:f>O37&lt;&gt;'C:\Users\22989\AppData\Local\Microsoft\Windows\INetCache\Content.MSO\[コロナ交付金事業実施・効果検証（令和２年度実施計画ベース）.xlsx]Sheet1'!#REF!</xm:f>
            <x14:dxf>
              <fill>
                <patternFill>
                  <bgColor theme="5" tint="0.79998168889431442"/>
                </patternFill>
              </fill>
            </x14:dxf>
          </x14:cfRule>
          <xm:sqref>O37</xm:sqref>
        </x14:conditionalFormatting>
        <x14:conditionalFormatting xmlns:xm="http://schemas.microsoft.com/office/excel/2006/main">
          <x14:cfRule type="expression" priority="13" id="{6A57983C-71D6-4A04-B705-BDC8E1FAD722}">
            <xm:f>O38&lt;&gt;'C:\Users\32991\Desktop\[コロナ交付金事業実施・効果検証（令和２年度実施計画ベース）.xlsx]Sheet1'!#REF!</xm:f>
            <x14:dxf>
              <fill>
                <patternFill>
                  <bgColor theme="5" tint="0.79998168889431442"/>
                </patternFill>
              </fill>
            </x14:dxf>
          </x14:cfRule>
          <xm:sqref>O38</xm:sqref>
        </x14:conditionalFormatting>
        <x14:conditionalFormatting xmlns:xm="http://schemas.microsoft.com/office/excel/2006/main">
          <x14:cfRule type="expression" priority="8" id="{6139A580-450E-4A33-B229-3261AEB6B38A}">
            <xm:f>O21&lt;&gt;'\\l01jofls1\0800100_産業創出課$\07　照会・回答・通知（庁内）\R4照会票\02　直接照会\543【財政課】令和２、３年度新型コロナウイルス感染症対応地方創生臨時交付金に係る事業実績及び効果検証について（照会）_20220801\[コロナ交付金事業実施・効果検証（令和２年度実施計画ベース）.xlsx]Sheet1'!#REF!</xm:f>
            <x14:dxf>
              <fill>
                <patternFill>
                  <bgColor theme="5" tint="0.79998168889431442"/>
                </patternFill>
              </fill>
            </x14:dxf>
          </x14:cfRule>
          <xm:sqref>O21:O22</xm:sqref>
        </x14:conditionalFormatting>
        <x14:conditionalFormatting xmlns:xm="http://schemas.microsoft.com/office/excel/2006/main">
          <x14:cfRule type="expression" priority="7" id="{513CE565-F1E1-4AC6-9FED-75AB42A2FEED}">
            <xm:f>O35&lt;&gt;'\\l01jofls1\0300100_財政課$\02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O35:O36</xm:sqref>
        </x14:conditionalFormatting>
        <x14:conditionalFormatting xmlns:xm="http://schemas.microsoft.com/office/excel/2006/main">
          <x14:cfRule type="expression" priority="6" id="{A53C295A-450E-41EA-89DC-7FB472F5FF20}">
            <xm:f>O11&lt;&gt;'\\l01jofls1\0300100_財政課$\02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O11</xm:sqref>
        </x14:conditionalFormatting>
        <x14:conditionalFormatting xmlns:xm="http://schemas.microsoft.com/office/excel/2006/main">
          <x14:cfRule type="expression" priority="2" id="{277CE82F-61D6-4A65-983D-D003A572E434}">
            <xm:f>O51&lt;&gt;'\\l01jofls1\0300100_財政課$\02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O51:Q51</xm:sqref>
        </x14:conditionalFormatting>
        <x14:conditionalFormatting xmlns:xm="http://schemas.microsoft.com/office/excel/2006/main">
          <x14:cfRule type="expression" priority="1" id="{4A2A89B9-4DF3-47E9-AC4D-D980EF93BA10}">
            <xm:f>P11&lt;&gt;'\\l01jofls1\0300100_財政課$\02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P11:Q12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5B63-8E0B-4E6E-A5C6-7ADBFCE02394}">
  <sheetPr>
    <pageSetUpPr fitToPage="1"/>
  </sheetPr>
  <dimension ref="A1:R59"/>
  <sheetViews>
    <sheetView view="pageBreakPreview" zoomScaleNormal="70" zoomScaleSheetLayoutView="100" workbookViewId="0">
      <pane xSplit="5" ySplit="6" topLeftCell="F7" activePane="bottomRight" state="frozen"/>
      <selection pane="topRight" activeCell="F1" sqref="F1"/>
      <selection pane="bottomLeft" activeCell="A7" sqref="A7"/>
      <selection pane="bottomRight" activeCell="D42" sqref="D42"/>
    </sheetView>
  </sheetViews>
  <sheetFormatPr defaultColWidth="8.75" defaultRowHeight="15"/>
  <cols>
    <col min="1" max="1" width="4.125" style="2" customWidth="1"/>
    <col min="2" max="2" width="3" style="2" bestFit="1" customWidth="1"/>
    <col min="3" max="3" width="10.25" style="2" customWidth="1"/>
    <col min="4" max="4" width="61.5" style="2" customWidth="1"/>
    <col min="5" max="5" width="8.75" style="2"/>
    <col min="6" max="14" width="12.25" style="3" customWidth="1"/>
    <col min="15" max="15" width="20.625" style="28" customWidth="1"/>
    <col min="16" max="16" width="35.625" style="28" customWidth="1"/>
    <col min="17" max="17" width="44.875" style="28" customWidth="1"/>
    <col min="18" max="18" width="13" style="2" customWidth="1"/>
    <col min="19" max="16384" width="8.75" style="2"/>
  </cols>
  <sheetData>
    <row r="1" spans="1:18" ht="19.5" thickBot="1">
      <c r="A1" s="1" t="s">
        <v>72</v>
      </c>
      <c r="N1" s="3" t="s">
        <v>28</v>
      </c>
      <c r="O1" s="4"/>
      <c r="P1" s="4"/>
      <c r="Q1" s="4"/>
      <c r="R1" s="5" t="s">
        <v>31</v>
      </c>
    </row>
    <row r="2" spans="1:18" ht="18.600000000000001" customHeight="1" thickBot="1">
      <c r="A2" s="66" t="s">
        <v>71</v>
      </c>
      <c r="B2" s="68" t="s">
        <v>0</v>
      </c>
      <c r="C2" s="70" t="s">
        <v>12</v>
      </c>
      <c r="D2" s="72" t="s">
        <v>30</v>
      </c>
      <c r="E2" s="74" t="s">
        <v>1</v>
      </c>
      <c r="F2" s="6" t="s">
        <v>78</v>
      </c>
      <c r="G2" s="6" t="s">
        <v>79</v>
      </c>
      <c r="H2" s="7"/>
      <c r="I2" s="8"/>
      <c r="J2" s="8"/>
      <c r="K2" s="8"/>
      <c r="L2" s="8"/>
      <c r="M2" s="9"/>
      <c r="N2" s="6" t="s">
        <v>207</v>
      </c>
      <c r="O2" s="76" t="s">
        <v>74</v>
      </c>
      <c r="P2" s="76" t="s">
        <v>29</v>
      </c>
      <c r="Q2" s="76" t="s">
        <v>14</v>
      </c>
      <c r="R2" s="78" t="s">
        <v>15</v>
      </c>
    </row>
    <row r="3" spans="1:18" ht="18.600000000000001" customHeight="1" thickBot="1">
      <c r="A3" s="67"/>
      <c r="B3" s="69"/>
      <c r="C3" s="71"/>
      <c r="D3" s="73"/>
      <c r="E3" s="75"/>
      <c r="F3" s="80" t="s">
        <v>77</v>
      </c>
      <c r="G3" s="80" t="s">
        <v>76</v>
      </c>
      <c r="H3" s="10" t="s">
        <v>209</v>
      </c>
      <c r="I3" s="11"/>
      <c r="J3" s="11"/>
      <c r="K3" s="11"/>
      <c r="L3" s="11"/>
      <c r="M3" s="12" t="s">
        <v>210</v>
      </c>
      <c r="N3" s="81" t="s">
        <v>208</v>
      </c>
      <c r="O3" s="77"/>
      <c r="P3" s="77"/>
      <c r="Q3" s="77"/>
      <c r="R3" s="79"/>
    </row>
    <row r="4" spans="1:18" ht="18.600000000000001" customHeight="1" thickBot="1">
      <c r="A4" s="67"/>
      <c r="B4" s="69"/>
      <c r="C4" s="71"/>
      <c r="D4" s="73"/>
      <c r="E4" s="75"/>
      <c r="F4" s="80"/>
      <c r="G4" s="80"/>
      <c r="H4" s="81" t="s">
        <v>16</v>
      </c>
      <c r="I4" s="12" t="s">
        <v>3</v>
      </c>
      <c r="J4" s="10" t="s">
        <v>4</v>
      </c>
      <c r="K4" s="10" t="s">
        <v>5</v>
      </c>
      <c r="L4" s="10" t="s">
        <v>2</v>
      </c>
      <c r="M4" s="81" t="s">
        <v>17</v>
      </c>
      <c r="N4" s="81"/>
      <c r="O4" s="77"/>
      <c r="P4" s="77"/>
      <c r="Q4" s="77"/>
      <c r="R4" s="79"/>
    </row>
    <row r="5" spans="1:18" ht="30">
      <c r="A5" s="67"/>
      <c r="B5" s="69"/>
      <c r="C5" s="71"/>
      <c r="D5" s="73"/>
      <c r="E5" s="75"/>
      <c r="F5" s="80"/>
      <c r="G5" s="80"/>
      <c r="H5" s="81"/>
      <c r="I5" s="13" t="s">
        <v>6</v>
      </c>
      <c r="J5" s="14" t="s">
        <v>13</v>
      </c>
      <c r="K5" s="14" t="s">
        <v>7</v>
      </c>
      <c r="L5" s="14" t="s">
        <v>8</v>
      </c>
      <c r="M5" s="81"/>
      <c r="N5" s="82"/>
      <c r="O5" s="77"/>
      <c r="P5" s="77"/>
      <c r="Q5" s="77"/>
      <c r="R5" s="79"/>
    </row>
    <row r="6" spans="1:18" ht="22.15" customHeight="1">
      <c r="A6" s="15"/>
      <c r="B6" s="16"/>
      <c r="C6" s="16"/>
      <c r="D6" s="16"/>
      <c r="E6" s="17" t="s">
        <v>27</v>
      </c>
      <c r="F6" s="18">
        <f>SUM(F7:F58)</f>
        <v>4029729000</v>
      </c>
      <c r="G6" s="18">
        <f t="shared" ref="G6:N6" si="0">SUM(G7:G58)</f>
        <v>3694859994</v>
      </c>
      <c r="H6" s="18">
        <f t="shared" si="0"/>
        <v>3694859994</v>
      </c>
      <c r="I6" s="18">
        <f t="shared" si="0"/>
        <v>5363000</v>
      </c>
      <c r="J6" s="18">
        <f t="shared" si="0"/>
        <v>3011977000</v>
      </c>
      <c r="K6" s="18">
        <f t="shared" si="0"/>
        <v>98751366</v>
      </c>
      <c r="L6" s="18">
        <f t="shared" si="0"/>
        <v>578768628</v>
      </c>
      <c r="M6" s="19">
        <f t="shared" si="0"/>
        <v>0</v>
      </c>
      <c r="N6" s="19">
        <f t="shared" si="0"/>
        <v>334869006</v>
      </c>
      <c r="O6" s="20"/>
      <c r="P6" s="20"/>
      <c r="Q6" s="21"/>
      <c r="R6" s="22"/>
    </row>
    <row r="7" spans="1:18" s="28" customFormat="1" ht="120">
      <c r="A7" s="23">
        <v>1</v>
      </c>
      <c r="B7" s="24" t="s">
        <v>9</v>
      </c>
      <c r="C7" s="25" t="s">
        <v>73</v>
      </c>
      <c r="D7" s="25" t="s">
        <v>82</v>
      </c>
      <c r="E7" s="25" t="s">
        <v>53</v>
      </c>
      <c r="F7" s="26">
        <v>1098390000</v>
      </c>
      <c r="G7" s="26">
        <v>1087470000</v>
      </c>
      <c r="H7" s="27">
        <f>G7-M7</f>
        <v>1087470000</v>
      </c>
      <c r="I7" s="26">
        <v>0</v>
      </c>
      <c r="J7" s="26">
        <v>1087470000</v>
      </c>
      <c r="K7" s="26">
        <v>0</v>
      </c>
      <c r="L7" s="26">
        <f>H7-SUM(I7:K7)</f>
        <v>0</v>
      </c>
      <c r="M7" s="26">
        <v>0</v>
      </c>
      <c r="N7" s="26">
        <f>+F7-G7</f>
        <v>10920000</v>
      </c>
      <c r="O7" s="83" t="s">
        <v>75</v>
      </c>
      <c r="P7" s="85"/>
      <c r="Q7" s="85"/>
      <c r="R7" s="87" t="s">
        <v>55</v>
      </c>
    </row>
    <row r="8" spans="1:18" s="28" customFormat="1" ht="240">
      <c r="A8" s="29">
        <v>2</v>
      </c>
      <c r="B8" s="30" t="s">
        <v>9</v>
      </c>
      <c r="C8" s="25" t="s">
        <v>80</v>
      </c>
      <c r="D8" s="31" t="s">
        <v>81</v>
      </c>
      <c r="E8" s="31" t="s">
        <v>53</v>
      </c>
      <c r="F8" s="27">
        <v>97500000</v>
      </c>
      <c r="G8" s="27">
        <v>90413476</v>
      </c>
      <c r="H8" s="27">
        <f t="shared" ref="H8:H58" si="1">G8-M8</f>
        <v>90413476</v>
      </c>
      <c r="I8" s="27">
        <v>0</v>
      </c>
      <c r="J8" s="27">
        <v>90413476</v>
      </c>
      <c r="K8" s="27">
        <v>0</v>
      </c>
      <c r="L8" s="27">
        <f t="shared" ref="L8:L58" si="2">H8-SUM(I8:K8)</f>
        <v>0</v>
      </c>
      <c r="M8" s="27">
        <v>0</v>
      </c>
      <c r="N8" s="27">
        <f t="shared" ref="N8:N58" si="3">+F8-G8</f>
        <v>7086524</v>
      </c>
      <c r="O8" s="84"/>
      <c r="P8" s="86"/>
      <c r="Q8" s="86"/>
      <c r="R8" s="88"/>
    </row>
    <row r="9" spans="1:18" s="28" customFormat="1" ht="105">
      <c r="A9" s="29">
        <v>7</v>
      </c>
      <c r="B9" s="30" t="s">
        <v>9</v>
      </c>
      <c r="C9" s="31" t="s">
        <v>18</v>
      </c>
      <c r="D9" s="31" t="s">
        <v>99</v>
      </c>
      <c r="E9" s="31" t="s">
        <v>147</v>
      </c>
      <c r="F9" s="27">
        <v>747000</v>
      </c>
      <c r="G9" s="27">
        <v>746845</v>
      </c>
      <c r="H9" s="27">
        <f t="shared" si="1"/>
        <v>746845</v>
      </c>
      <c r="I9" s="27">
        <v>0</v>
      </c>
      <c r="J9" s="27">
        <v>746845</v>
      </c>
      <c r="K9" s="27">
        <v>0</v>
      </c>
      <c r="L9" s="27">
        <f t="shared" si="2"/>
        <v>0</v>
      </c>
      <c r="M9" s="27">
        <v>0</v>
      </c>
      <c r="N9" s="27">
        <f t="shared" si="3"/>
        <v>155</v>
      </c>
      <c r="O9" s="31" t="s">
        <v>149</v>
      </c>
      <c r="P9" s="48"/>
      <c r="Q9" s="48"/>
      <c r="R9" s="32" t="s">
        <v>26</v>
      </c>
    </row>
    <row r="10" spans="1:18" s="28" customFormat="1" ht="90">
      <c r="A10" s="29">
        <v>8</v>
      </c>
      <c r="B10" s="30" t="s">
        <v>9</v>
      </c>
      <c r="C10" s="31" t="s">
        <v>83</v>
      </c>
      <c r="D10" s="31" t="s">
        <v>100</v>
      </c>
      <c r="E10" s="31" t="s">
        <v>147</v>
      </c>
      <c r="F10" s="27">
        <v>4278000</v>
      </c>
      <c r="G10" s="27">
        <v>3843526</v>
      </c>
      <c r="H10" s="27">
        <f t="shared" si="1"/>
        <v>3843526</v>
      </c>
      <c r="I10" s="27">
        <v>0</v>
      </c>
      <c r="J10" s="27">
        <v>3824445</v>
      </c>
      <c r="K10" s="27">
        <v>19081</v>
      </c>
      <c r="L10" s="27">
        <f t="shared" si="2"/>
        <v>0</v>
      </c>
      <c r="M10" s="27">
        <v>0</v>
      </c>
      <c r="N10" s="27">
        <f t="shared" si="3"/>
        <v>434474</v>
      </c>
      <c r="O10" s="33" t="s">
        <v>150</v>
      </c>
      <c r="P10" s="49"/>
      <c r="Q10" s="49"/>
      <c r="R10" s="32" t="s">
        <v>56</v>
      </c>
    </row>
    <row r="11" spans="1:18" s="28" customFormat="1" ht="75.95" customHeight="1">
      <c r="A11" s="102">
        <v>9</v>
      </c>
      <c r="B11" s="91" t="s">
        <v>9</v>
      </c>
      <c r="C11" s="93" t="s">
        <v>84</v>
      </c>
      <c r="D11" s="93" t="s">
        <v>101</v>
      </c>
      <c r="E11" s="93" t="s">
        <v>147</v>
      </c>
      <c r="F11" s="94">
        <v>103849000</v>
      </c>
      <c r="G11" s="94">
        <v>92651758</v>
      </c>
      <c r="H11" s="94">
        <f t="shared" si="1"/>
        <v>92651758</v>
      </c>
      <c r="I11" s="94">
        <v>0</v>
      </c>
      <c r="J11" s="94">
        <v>92513860</v>
      </c>
      <c r="K11" s="94">
        <v>137898</v>
      </c>
      <c r="L11" s="94">
        <f t="shared" si="2"/>
        <v>0</v>
      </c>
      <c r="M11" s="94">
        <v>0</v>
      </c>
      <c r="N11" s="94">
        <f t="shared" si="3"/>
        <v>11197242</v>
      </c>
      <c r="O11" s="93" t="s">
        <v>151</v>
      </c>
      <c r="P11" s="49"/>
      <c r="Q11" s="49"/>
      <c r="R11" s="32" t="s">
        <v>195</v>
      </c>
    </row>
    <row r="12" spans="1:18" s="28" customFormat="1" ht="75.95" customHeight="1">
      <c r="A12" s="103"/>
      <c r="B12" s="92"/>
      <c r="C12" s="84"/>
      <c r="D12" s="84"/>
      <c r="E12" s="84"/>
      <c r="F12" s="95"/>
      <c r="G12" s="95"/>
      <c r="H12" s="95"/>
      <c r="I12" s="95"/>
      <c r="J12" s="95"/>
      <c r="K12" s="95"/>
      <c r="L12" s="95"/>
      <c r="M12" s="95"/>
      <c r="N12" s="95">
        <f t="shared" si="3"/>
        <v>0</v>
      </c>
      <c r="O12" s="84"/>
      <c r="P12" s="49"/>
      <c r="Q12" s="49"/>
      <c r="R12" s="32" t="s">
        <v>69</v>
      </c>
    </row>
    <row r="13" spans="1:18" s="28" customFormat="1" ht="90">
      <c r="A13" s="29">
        <v>10</v>
      </c>
      <c r="B13" s="30" t="s">
        <v>9</v>
      </c>
      <c r="C13" s="31" t="s">
        <v>51</v>
      </c>
      <c r="D13" s="31" t="s">
        <v>102</v>
      </c>
      <c r="E13" s="31" t="s">
        <v>147</v>
      </c>
      <c r="F13" s="27">
        <v>49990000</v>
      </c>
      <c r="G13" s="27">
        <v>44940500</v>
      </c>
      <c r="H13" s="27">
        <f t="shared" si="1"/>
        <v>44940500</v>
      </c>
      <c r="I13" s="27">
        <v>0</v>
      </c>
      <c r="J13" s="27">
        <v>44940500</v>
      </c>
      <c r="K13" s="27">
        <v>0</v>
      </c>
      <c r="L13" s="27">
        <f t="shared" si="2"/>
        <v>0</v>
      </c>
      <c r="M13" s="27">
        <v>0</v>
      </c>
      <c r="N13" s="27">
        <f t="shared" si="3"/>
        <v>5049500</v>
      </c>
      <c r="O13" s="33" t="s">
        <v>152</v>
      </c>
      <c r="P13" s="49"/>
      <c r="Q13" s="49"/>
      <c r="R13" s="32" t="s">
        <v>70</v>
      </c>
    </row>
    <row r="14" spans="1:18" s="28" customFormat="1" ht="195">
      <c r="A14" s="29">
        <v>11</v>
      </c>
      <c r="B14" s="30" t="s">
        <v>9</v>
      </c>
      <c r="C14" s="31" t="s">
        <v>33</v>
      </c>
      <c r="D14" s="31" t="s">
        <v>103</v>
      </c>
      <c r="E14" s="31" t="s">
        <v>53</v>
      </c>
      <c r="F14" s="27">
        <v>94796000</v>
      </c>
      <c r="G14" s="27">
        <v>44794759</v>
      </c>
      <c r="H14" s="27">
        <f t="shared" si="1"/>
        <v>44794759</v>
      </c>
      <c r="I14" s="27">
        <v>0</v>
      </c>
      <c r="J14" s="27">
        <v>44787033</v>
      </c>
      <c r="K14" s="27">
        <v>7726</v>
      </c>
      <c r="L14" s="27">
        <f t="shared" si="2"/>
        <v>0</v>
      </c>
      <c r="M14" s="27">
        <v>0</v>
      </c>
      <c r="N14" s="27">
        <f t="shared" si="3"/>
        <v>50001241</v>
      </c>
      <c r="O14" s="31" t="s">
        <v>153</v>
      </c>
      <c r="P14" s="48"/>
      <c r="Q14" s="50"/>
      <c r="R14" s="32" t="s">
        <v>57</v>
      </c>
    </row>
    <row r="15" spans="1:18" s="28" customFormat="1" ht="405.75" customHeight="1">
      <c r="A15" s="29">
        <v>12</v>
      </c>
      <c r="B15" s="35"/>
      <c r="C15" s="36" t="s">
        <v>34</v>
      </c>
      <c r="D15" s="37" t="s">
        <v>104</v>
      </c>
      <c r="E15" s="37" t="s">
        <v>148</v>
      </c>
      <c r="F15" s="38">
        <v>37674000</v>
      </c>
      <c r="G15" s="27">
        <v>37674000</v>
      </c>
      <c r="H15" s="27">
        <f t="shared" si="1"/>
        <v>37674000</v>
      </c>
      <c r="I15" s="38">
        <v>0</v>
      </c>
      <c r="J15" s="38">
        <v>20759000</v>
      </c>
      <c r="K15" s="38">
        <v>0</v>
      </c>
      <c r="L15" s="38">
        <f t="shared" si="2"/>
        <v>16915000</v>
      </c>
      <c r="M15" s="27">
        <v>0</v>
      </c>
      <c r="N15" s="27">
        <f t="shared" si="3"/>
        <v>0</v>
      </c>
      <c r="O15" s="37" t="s">
        <v>154</v>
      </c>
      <c r="P15" s="51"/>
      <c r="Q15" s="51"/>
      <c r="R15" s="39" t="s">
        <v>58</v>
      </c>
    </row>
    <row r="16" spans="1:18" s="28" customFormat="1" ht="180">
      <c r="A16" s="29">
        <v>13</v>
      </c>
      <c r="B16" s="30" t="s">
        <v>9</v>
      </c>
      <c r="C16" s="31" t="s">
        <v>21</v>
      </c>
      <c r="D16" s="31" t="s">
        <v>105</v>
      </c>
      <c r="E16" s="31" t="s">
        <v>148</v>
      </c>
      <c r="F16" s="27">
        <v>2000000</v>
      </c>
      <c r="G16" s="27">
        <v>1322555</v>
      </c>
      <c r="H16" s="27">
        <f t="shared" si="1"/>
        <v>1322555</v>
      </c>
      <c r="I16" s="27">
        <v>0</v>
      </c>
      <c r="J16" s="27">
        <v>1037675</v>
      </c>
      <c r="K16" s="38">
        <v>0</v>
      </c>
      <c r="L16" s="27">
        <f t="shared" si="2"/>
        <v>284880</v>
      </c>
      <c r="M16" s="27">
        <v>0</v>
      </c>
      <c r="N16" s="27">
        <f t="shared" si="3"/>
        <v>677445</v>
      </c>
      <c r="O16" s="31" t="s">
        <v>155</v>
      </c>
      <c r="P16" s="48"/>
      <c r="Q16" s="52"/>
      <c r="R16" s="41" t="s">
        <v>196</v>
      </c>
    </row>
    <row r="17" spans="1:18" s="28" customFormat="1" ht="120">
      <c r="A17" s="29">
        <v>14</v>
      </c>
      <c r="B17" s="30" t="s">
        <v>9</v>
      </c>
      <c r="C17" s="31" t="s">
        <v>36</v>
      </c>
      <c r="D17" s="31" t="s">
        <v>106</v>
      </c>
      <c r="E17" s="31" t="s">
        <v>148</v>
      </c>
      <c r="F17" s="27">
        <v>4510000</v>
      </c>
      <c r="G17" s="27">
        <v>3518001</v>
      </c>
      <c r="H17" s="27">
        <f t="shared" si="1"/>
        <v>3518001</v>
      </c>
      <c r="I17" s="27">
        <v>0</v>
      </c>
      <c r="J17" s="27">
        <v>973667</v>
      </c>
      <c r="K17" s="38">
        <v>0</v>
      </c>
      <c r="L17" s="27">
        <f t="shared" si="2"/>
        <v>2544334</v>
      </c>
      <c r="M17" s="27">
        <v>0</v>
      </c>
      <c r="N17" s="27">
        <f t="shared" si="3"/>
        <v>991999</v>
      </c>
      <c r="O17" s="31" t="s">
        <v>156</v>
      </c>
      <c r="P17" s="48"/>
      <c r="Q17" s="48"/>
      <c r="R17" s="41" t="s">
        <v>196</v>
      </c>
    </row>
    <row r="18" spans="1:18" s="28" customFormat="1" ht="150">
      <c r="A18" s="29">
        <v>15</v>
      </c>
      <c r="B18" s="30" t="s">
        <v>9</v>
      </c>
      <c r="C18" s="31" t="s">
        <v>37</v>
      </c>
      <c r="D18" s="31" t="s">
        <v>107</v>
      </c>
      <c r="E18" s="31" t="s">
        <v>148</v>
      </c>
      <c r="F18" s="27">
        <v>57787000</v>
      </c>
      <c r="G18" s="27">
        <v>52980317</v>
      </c>
      <c r="H18" s="27">
        <f t="shared" si="1"/>
        <v>52980317</v>
      </c>
      <c r="I18" s="27">
        <v>0</v>
      </c>
      <c r="J18" s="27">
        <v>0</v>
      </c>
      <c r="K18" s="38">
        <v>0</v>
      </c>
      <c r="L18" s="27">
        <f t="shared" si="2"/>
        <v>52980317</v>
      </c>
      <c r="M18" s="27">
        <v>0</v>
      </c>
      <c r="N18" s="27">
        <f t="shared" si="3"/>
        <v>4806683</v>
      </c>
      <c r="O18" s="33" t="s">
        <v>157</v>
      </c>
      <c r="P18" s="49"/>
      <c r="Q18" s="52"/>
      <c r="R18" s="41" t="s">
        <v>196</v>
      </c>
    </row>
    <row r="19" spans="1:18" s="28" customFormat="1" ht="120">
      <c r="A19" s="29">
        <v>16</v>
      </c>
      <c r="B19" s="30" t="s">
        <v>9</v>
      </c>
      <c r="C19" s="31" t="s">
        <v>38</v>
      </c>
      <c r="D19" s="31" t="s">
        <v>108</v>
      </c>
      <c r="E19" s="31" t="s">
        <v>148</v>
      </c>
      <c r="F19" s="27">
        <v>66049000</v>
      </c>
      <c r="G19" s="27">
        <v>51444007</v>
      </c>
      <c r="H19" s="27">
        <f t="shared" si="1"/>
        <v>51444007</v>
      </c>
      <c r="I19" s="27">
        <v>0</v>
      </c>
      <c r="J19" s="27">
        <v>50290507</v>
      </c>
      <c r="K19" s="38">
        <v>0</v>
      </c>
      <c r="L19" s="27">
        <f t="shared" si="2"/>
        <v>1153500</v>
      </c>
      <c r="M19" s="27">
        <v>0</v>
      </c>
      <c r="N19" s="27">
        <f t="shared" si="3"/>
        <v>14604993</v>
      </c>
      <c r="O19" s="33" t="s">
        <v>158</v>
      </c>
      <c r="P19" s="49"/>
      <c r="Q19" s="52"/>
      <c r="R19" s="41" t="s">
        <v>196</v>
      </c>
    </row>
    <row r="20" spans="1:18" s="28" customFormat="1" ht="120">
      <c r="A20" s="29">
        <v>17</v>
      </c>
      <c r="B20" s="30" t="s">
        <v>9</v>
      </c>
      <c r="C20" s="31" t="s">
        <v>85</v>
      </c>
      <c r="D20" s="31" t="s">
        <v>109</v>
      </c>
      <c r="E20" s="31" t="s">
        <v>148</v>
      </c>
      <c r="F20" s="27">
        <v>4861000</v>
      </c>
      <c r="G20" s="27">
        <v>4860247</v>
      </c>
      <c r="H20" s="27">
        <f t="shared" si="1"/>
        <v>4860247</v>
      </c>
      <c r="I20" s="27">
        <v>0</v>
      </c>
      <c r="J20" s="27">
        <v>4860247</v>
      </c>
      <c r="K20" s="38">
        <v>0</v>
      </c>
      <c r="L20" s="27">
        <f t="shared" si="2"/>
        <v>0</v>
      </c>
      <c r="M20" s="27">
        <v>0</v>
      </c>
      <c r="N20" s="27">
        <f t="shared" si="3"/>
        <v>753</v>
      </c>
      <c r="O20" s="33" t="s">
        <v>159</v>
      </c>
      <c r="P20" s="49"/>
      <c r="Q20" s="52"/>
      <c r="R20" s="41" t="s">
        <v>196</v>
      </c>
    </row>
    <row r="21" spans="1:18" s="28" customFormat="1" ht="210">
      <c r="A21" s="29">
        <v>18</v>
      </c>
      <c r="B21" s="30" t="s">
        <v>9</v>
      </c>
      <c r="C21" s="31" t="s">
        <v>39</v>
      </c>
      <c r="D21" s="31" t="s">
        <v>110</v>
      </c>
      <c r="E21" s="31" t="s">
        <v>148</v>
      </c>
      <c r="F21" s="27">
        <v>3346000</v>
      </c>
      <c r="G21" s="27">
        <v>3289673</v>
      </c>
      <c r="H21" s="27">
        <f t="shared" si="1"/>
        <v>3289673</v>
      </c>
      <c r="I21" s="27">
        <v>0</v>
      </c>
      <c r="J21" s="27">
        <v>3289673</v>
      </c>
      <c r="K21" s="38">
        <v>0</v>
      </c>
      <c r="L21" s="27">
        <f t="shared" si="2"/>
        <v>0</v>
      </c>
      <c r="M21" s="27">
        <v>0</v>
      </c>
      <c r="N21" s="27">
        <f t="shared" si="3"/>
        <v>56327</v>
      </c>
      <c r="O21" s="33" t="s">
        <v>160</v>
      </c>
      <c r="P21" s="49"/>
      <c r="Q21" s="52"/>
      <c r="R21" s="32" t="s">
        <v>197</v>
      </c>
    </row>
    <row r="22" spans="1:18" s="28" customFormat="1" ht="150">
      <c r="A22" s="29">
        <v>19</v>
      </c>
      <c r="B22" s="30" t="s">
        <v>9</v>
      </c>
      <c r="C22" s="31" t="s">
        <v>40</v>
      </c>
      <c r="D22" s="31" t="s">
        <v>111</v>
      </c>
      <c r="E22" s="31" t="s">
        <v>148</v>
      </c>
      <c r="F22" s="27">
        <v>25889000</v>
      </c>
      <c r="G22" s="27">
        <v>25888210</v>
      </c>
      <c r="H22" s="27">
        <f t="shared" si="1"/>
        <v>25888210</v>
      </c>
      <c r="I22" s="27">
        <v>0</v>
      </c>
      <c r="J22" s="27">
        <v>25888210</v>
      </c>
      <c r="K22" s="38">
        <v>0</v>
      </c>
      <c r="L22" s="27">
        <f t="shared" si="2"/>
        <v>0</v>
      </c>
      <c r="M22" s="27">
        <v>0</v>
      </c>
      <c r="N22" s="27">
        <f t="shared" si="3"/>
        <v>790</v>
      </c>
      <c r="O22" s="31" t="s">
        <v>161</v>
      </c>
      <c r="P22" s="48"/>
      <c r="Q22" s="50"/>
      <c r="R22" s="32" t="s">
        <v>197</v>
      </c>
    </row>
    <row r="23" spans="1:18" s="28" customFormat="1" ht="210">
      <c r="A23" s="29">
        <v>20</v>
      </c>
      <c r="B23" s="30" t="s">
        <v>9</v>
      </c>
      <c r="C23" s="31" t="s">
        <v>41</v>
      </c>
      <c r="D23" s="34" t="s">
        <v>112</v>
      </c>
      <c r="E23" s="31" t="s">
        <v>148</v>
      </c>
      <c r="F23" s="27">
        <v>3876000</v>
      </c>
      <c r="G23" s="27">
        <v>3868580</v>
      </c>
      <c r="H23" s="27">
        <f t="shared" si="1"/>
        <v>3868580</v>
      </c>
      <c r="I23" s="27">
        <v>0</v>
      </c>
      <c r="J23" s="27">
        <v>3468580</v>
      </c>
      <c r="K23" s="38">
        <v>0</v>
      </c>
      <c r="L23" s="27">
        <f t="shared" si="2"/>
        <v>400000</v>
      </c>
      <c r="M23" s="27">
        <v>0</v>
      </c>
      <c r="N23" s="27">
        <f t="shared" si="3"/>
        <v>7420</v>
      </c>
      <c r="O23" s="31" t="s">
        <v>162</v>
      </c>
      <c r="P23" s="48"/>
      <c r="Q23" s="50"/>
      <c r="R23" s="32" t="s">
        <v>197</v>
      </c>
    </row>
    <row r="24" spans="1:18" s="28" customFormat="1" ht="195">
      <c r="A24" s="29">
        <v>21</v>
      </c>
      <c r="B24" s="30" t="s">
        <v>9</v>
      </c>
      <c r="C24" s="31" t="s">
        <v>42</v>
      </c>
      <c r="D24" s="31" t="s">
        <v>113</v>
      </c>
      <c r="E24" s="31" t="s">
        <v>148</v>
      </c>
      <c r="F24" s="27">
        <v>9622000</v>
      </c>
      <c r="G24" s="27">
        <v>9508455</v>
      </c>
      <c r="H24" s="27">
        <f t="shared" si="1"/>
        <v>9508455</v>
      </c>
      <c r="I24" s="27">
        <v>0</v>
      </c>
      <c r="J24" s="27">
        <v>3564107</v>
      </c>
      <c r="K24" s="38">
        <v>0</v>
      </c>
      <c r="L24" s="27">
        <f t="shared" si="2"/>
        <v>5944348</v>
      </c>
      <c r="M24" s="27">
        <v>0</v>
      </c>
      <c r="N24" s="27">
        <f t="shared" si="3"/>
        <v>113545</v>
      </c>
      <c r="O24" s="33" t="s">
        <v>163</v>
      </c>
      <c r="P24" s="49"/>
      <c r="Q24" s="49"/>
      <c r="R24" s="32" t="s">
        <v>197</v>
      </c>
    </row>
    <row r="25" spans="1:18" s="28" customFormat="1" ht="120">
      <c r="A25" s="29">
        <v>22</v>
      </c>
      <c r="B25" s="30" t="s">
        <v>9</v>
      </c>
      <c r="C25" s="31" t="s">
        <v>43</v>
      </c>
      <c r="D25" s="31" t="s">
        <v>114</v>
      </c>
      <c r="E25" s="31" t="s">
        <v>148</v>
      </c>
      <c r="F25" s="27">
        <v>11360000</v>
      </c>
      <c r="G25" s="27">
        <v>11321600</v>
      </c>
      <c r="H25" s="27">
        <f t="shared" si="1"/>
        <v>11321600</v>
      </c>
      <c r="I25" s="27">
        <v>0</v>
      </c>
      <c r="J25" s="27">
        <v>11321600</v>
      </c>
      <c r="K25" s="38">
        <v>0</v>
      </c>
      <c r="L25" s="27">
        <f t="shared" si="2"/>
        <v>0</v>
      </c>
      <c r="M25" s="27">
        <v>0</v>
      </c>
      <c r="N25" s="27">
        <f t="shared" si="3"/>
        <v>38400</v>
      </c>
      <c r="O25" s="40" t="s">
        <v>158</v>
      </c>
      <c r="P25" s="52"/>
      <c r="Q25" s="52"/>
      <c r="R25" s="41" t="s">
        <v>196</v>
      </c>
    </row>
    <row r="26" spans="1:18" s="28" customFormat="1" ht="180">
      <c r="A26" s="29">
        <v>23</v>
      </c>
      <c r="B26" s="30" t="s">
        <v>9</v>
      </c>
      <c r="C26" s="31" t="s">
        <v>46</v>
      </c>
      <c r="D26" s="31" t="s">
        <v>115</v>
      </c>
      <c r="E26" s="31" t="s">
        <v>53</v>
      </c>
      <c r="F26" s="27">
        <v>5969000</v>
      </c>
      <c r="G26" s="27">
        <v>100000</v>
      </c>
      <c r="H26" s="27">
        <f t="shared" si="1"/>
        <v>100000</v>
      </c>
      <c r="I26" s="27">
        <v>0</v>
      </c>
      <c r="J26" s="27">
        <v>0</v>
      </c>
      <c r="K26" s="38">
        <v>0</v>
      </c>
      <c r="L26" s="27">
        <f t="shared" si="2"/>
        <v>100000</v>
      </c>
      <c r="M26" s="27">
        <v>0</v>
      </c>
      <c r="N26" s="27">
        <f t="shared" si="3"/>
        <v>5869000</v>
      </c>
      <c r="O26" s="33" t="s">
        <v>164</v>
      </c>
      <c r="P26" s="49"/>
      <c r="Q26" s="49"/>
      <c r="R26" s="32" t="s">
        <v>198</v>
      </c>
    </row>
    <row r="27" spans="1:18" s="28" customFormat="1" ht="54" customHeight="1">
      <c r="A27" s="89">
        <v>24</v>
      </c>
      <c r="B27" s="98" t="s">
        <v>9</v>
      </c>
      <c r="C27" s="100" t="s">
        <v>19</v>
      </c>
      <c r="D27" s="100" t="s">
        <v>116</v>
      </c>
      <c r="E27" s="100" t="s">
        <v>147</v>
      </c>
      <c r="F27" s="94">
        <v>494000</v>
      </c>
      <c r="G27" s="94">
        <v>493526</v>
      </c>
      <c r="H27" s="94">
        <f t="shared" si="1"/>
        <v>493526</v>
      </c>
      <c r="I27" s="94">
        <v>0</v>
      </c>
      <c r="J27" s="94">
        <v>493526</v>
      </c>
      <c r="K27" s="94">
        <v>0</v>
      </c>
      <c r="L27" s="94">
        <f t="shared" si="2"/>
        <v>0</v>
      </c>
      <c r="M27" s="94">
        <v>0</v>
      </c>
      <c r="N27" s="94">
        <f t="shared" si="3"/>
        <v>474</v>
      </c>
      <c r="O27" s="100" t="s">
        <v>165</v>
      </c>
      <c r="P27" s="48"/>
      <c r="Q27" s="49"/>
      <c r="R27" s="32" t="s">
        <v>199</v>
      </c>
    </row>
    <row r="28" spans="1:18" s="28" customFormat="1" ht="54" customHeight="1">
      <c r="A28" s="90"/>
      <c r="B28" s="99"/>
      <c r="C28" s="101"/>
      <c r="D28" s="101"/>
      <c r="E28" s="101"/>
      <c r="F28" s="95"/>
      <c r="G28" s="95"/>
      <c r="H28" s="95"/>
      <c r="I28" s="95"/>
      <c r="J28" s="95"/>
      <c r="K28" s="95"/>
      <c r="L28" s="95"/>
      <c r="M28" s="95"/>
      <c r="N28" s="95"/>
      <c r="O28" s="101"/>
      <c r="P28" s="48"/>
      <c r="Q28" s="49"/>
      <c r="R28" s="32" t="s">
        <v>200</v>
      </c>
    </row>
    <row r="29" spans="1:18" s="28" customFormat="1" ht="120">
      <c r="A29" s="29">
        <v>25</v>
      </c>
      <c r="B29" s="30" t="s">
        <v>9</v>
      </c>
      <c r="C29" s="31" t="s">
        <v>86</v>
      </c>
      <c r="D29" s="31" t="s">
        <v>117</v>
      </c>
      <c r="E29" s="31" t="s">
        <v>147</v>
      </c>
      <c r="F29" s="27">
        <v>13400000</v>
      </c>
      <c r="G29" s="27">
        <v>13400000</v>
      </c>
      <c r="H29" s="27">
        <f t="shared" si="1"/>
        <v>13400000</v>
      </c>
      <c r="I29" s="27">
        <v>0</v>
      </c>
      <c r="J29" s="27">
        <v>0</v>
      </c>
      <c r="K29" s="27">
        <v>10000000</v>
      </c>
      <c r="L29" s="27">
        <f t="shared" si="2"/>
        <v>3400000</v>
      </c>
      <c r="M29" s="27">
        <v>0</v>
      </c>
      <c r="N29" s="27">
        <f t="shared" si="3"/>
        <v>0</v>
      </c>
      <c r="O29" s="31" t="s">
        <v>166</v>
      </c>
      <c r="P29" s="48"/>
      <c r="Q29" s="49"/>
      <c r="R29" s="32" t="s">
        <v>200</v>
      </c>
    </row>
    <row r="30" spans="1:18" s="28" customFormat="1" ht="180">
      <c r="A30" s="29">
        <v>26</v>
      </c>
      <c r="B30" s="30" t="s">
        <v>9</v>
      </c>
      <c r="C30" s="31" t="s">
        <v>20</v>
      </c>
      <c r="D30" s="31" t="s">
        <v>118</v>
      </c>
      <c r="E30" s="31" t="s">
        <v>147</v>
      </c>
      <c r="F30" s="27">
        <v>4036000</v>
      </c>
      <c r="G30" s="27">
        <v>362214</v>
      </c>
      <c r="H30" s="27">
        <f t="shared" si="1"/>
        <v>362214</v>
      </c>
      <c r="I30" s="27">
        <v>0</v>
      </c>
      <c r="J30" s="27">
        <v>362214</v>
      </c>
      <c r="K30" s="27"/>
      <c r="L30" s="27">
        <f t="shared" si="2"/>
        <v>0</v>
      </c>
      <c r="M30" s="27">
        <v>0</v>
      </c>
      <c r="N30" s="27">
        <f t="shared" si="3"/>
        <v>3673786</v>
      </c>
      <c r="O30" s="33" t="s">
        <v>152</v>
      </c>
      <c r="P30" s="49"/>
      <c r="Q30" s="49"/>
      <c r="R30" s="32" t="s">
        <v>59</v>
      </c>
    </row>
    <row r="31" spans="1:18" s="28" customFormat="1" ht="105">
      <c r="A31" s="29">
        <v>27</v>
      </c>
      <c r="B31" s="30" t="s">
        <v>9</v>
      </c>
      <c r="C31" s="31" t="s">
        <v>22</v>
      </c>
      <c r="D31" s="31" t="s">
        <v>119</v>
      </c>
      <c r="E31" s="31" t="s">
        <v>147</v>
      </c>
      <c r="F31" s="27">
        <v>148000</v>
      </c>
      <c r="G31" s="27">
        <v>146300</v>
      </c>
      <c r="H31" s="27">
        <f t="shared" si="1"/>
        <v>146300</v>
      </c>
      <c r="I31" s="27">
        <v>0</v>
      </c>
      <c r="J31" s="27">
        <v>146300</v>
      </c>
      <c r="K31" s="27"/>
      <c r="L31" s="27">
        <f t="shared" si="2"/>
        <v>0</v>
      </c>
      <c r="M31" s="27">
        <v>0</v>
      </c>
      <c r="N31" s="27">
        <f t="shared" si="3"/>
        <v>1700</v>
      </c>
      <c r="O31" s="31" t="s">
        <v>167</v>
      </c>
      <c r="P31" s="48"/>
      <c r="Q31" s="48"/>
      <c r="R31" s="32" t="s">
        <v>60</v>
      </c>
    </row>
    <row r="32" spans="1:18" s="28" customFormat="1" ht="90">
      <c r="A32" s="29">
        <v>28</v>
      </c>
      <c r="B32" s="30" t="s">
        <v>9</v>
      </c>
      <c r="C32" s="31" t="s">
        <v>48</v>
      </c>
      <c r="D32" s="31" t="s">
        <v>120</v>
      </c>
      <c r="E32" s="31" t="s">
        <v>147</v>
      </c>
      <c r="F32" s="27">
        <v>629000</v>
      </c>
      <c r="G32" s="27">
        <v>628902</v>
      </c>
      <c r="H32" s="27">
        <f t="shared" si="1"/>
        <v>628902</v>
      </c>
      <c r="I32" s="27">
        <v>0</v>
      </c>
      <c r="J32" s="27">
        <v>628902</v>
      </c>
      <c r="K32" s="27"/>
      <c r="L32" s="27">
        <f t="shared" si="2"/>
        <v>0</v>
      </c>
      <c r="M32" s="27">
        <v>0</v>
      </c>
      <c r="N32" s="27">
        <f t="shared" si="3"/>
        <v>98</v>
      </c>
      <c r="O32" s="31" t="s">
        <v>168</v>
      </c>
      <c r="P32" s="48"/>
      <c r="Q32" s="48"/>
      <c r="R32" s="32" t="s">
        <v>61</v>
      </c>
    </row>
    <row r="33" spans="1:18" s="28" customFormat="1" ht="90">
      <c r="A33" s="29">
        <v>29</v>
      </c>
      <c r="B33" s="30" t="s">
        <v>9</v>
      </c>
      <c r="C33" s="31" t="s">
        <v>49</v>
      </c>
      <c r="D33" s="31" t="s">
        <v>121</v>
      </c>
      <c r="E33" s="31" t="s">
        <v>147</v>
      </c>
      <c r="F33" s="27">
        <v>3400000</v>
      </c>
      <c r="G33" s="27">
        <v>3372864</v>
      </c>
      <c r="H33" s="27">
        <f t="shared" si="1"/>
        <v>3372864</v>
      </c>
      <c r="I33" s="27">
        <v>0</v>
      </c>
      <c r="J33" s="27">
        <v>3372864</v>
      </c>
      <c r="K33" s="27"/>
      <c r="L33" s="27">
        <f t="shared" si="2"/>
        <v>0</v>
      </c>
      <c r="M33" s="27">
        <v>0</v>
      </c>
      <c r="N33" s="27">
        <f t="shared" si="3"/>
        <v>27136</v>
      </c>
      <c r="O33" s="33" t="s">
        <v>169</v>
      </c>
      <c r="P33" s="49"/>
      <c r="Q33" s="49"/>
      <c r="R33" s="32" t="s">
        <v>62</v>
      </c>
    </row>
    <row r="34" spans="1:18" s="28" customFormat="1" ht="210">
      <c r="A34" s="29">
        <v>30</v>
      </c>
      <c r="B34" s="30" t="s">
        <v>9</v>
      </c>
      <c r="C34" s="31" t="s">
        <v>87</v>
      </c>
      <c r="D34" s="31" t="s">
        <v>122</v>
      </c>
      <c r="E34" s="31" t="s">
        <v>147</v>
      </c>
      <c r="F34" s="27">
        <v>1045707000</v>
      </c>
      <c r="G34" s="27">
        <v>1028134009</v>
      </c>
      <c r="H34" s="27">
        <f t="shared" si="1"/>
        <v>1028134009</v>
      </c>
      <c r="I34" s="27">
        <v>0</v>
      </c>
      <c r="J34" s="27">
        <v>651008657</v>
      </c>
      <c r="K34" s="27"/>
      <c r="L34" s="27">
        <f t="shared" si="2"/>
        <v>377125352</v>
      </c>
      <c r="M34" s="27">
        <v>0</v>
      </c>
      <c r="N34" s="27">
        <f t="shared" si="3"/>
        <v>17572991</v>
      </c>
      <c r="O34" s="33" t="s">
        <v>170</v>
      </c>
      <c r="P34" s="49"/>
      <c r="Q34" s="49"/>
      <c r="R34" s="32" t="s">
        <v>201</v>
      </c>
    </row>
    <row r="35" spans="1:18" s="28" customFormat="1" ht="135">
      <c r="A35" s="29">
        <v>31</v>
      </c>
      <c r="B35" s="30" t="s">
        <v>9</v>
      </c>
      <c r="C35" s="31" t="s">
        <v>23</v>
      </c>
      <c r="D35" s="31" t="s">
        <v>123</v>
      </c>
      <c r="E35" s="31" t="s">
        <v>147</v>
      </c>
      <c r="F35" s="27">
        <v>1820000</v>
      </c>
      <c r="G35" s="27">
        <v>1809464</v>
      </c>
      <c r="H35" s="27">
        <f t="shared" si="1"/>
        <v>1809464</v>
      </c>
      <c r="I35" s="27">
        <v>0</v>
      </c>
      <c r="J35" s="27">
        <v>1809464</v>
      </c>
      <c r="K35" s="27"/>
      <c r="L35" s="27">
        <f t="shared" si="2"/>
        <v>0</v>
      </c>
      <c r="M35" s="27">
        <v>0</v>
      </c>
      <c r="N35" s="27">
        <f t="shared" si="3"/>
        <v>10536</v>
      </c>
      <c r="O35" s="33" t="s">
        <v>171</v>
      </c>
      <c r="P35" s="49"/>
      <c r="Q35" s="49"/>
      <c r="R35" s="32" t="s">
        <v>63</v>
      </c>
    </row>
    <row r="36" spans="1:18" s="28" customFormat="1" ht="150">
      <c r="A36" s="29">
        <v>32</v>
      </c>
      <c r="B36" s="30" t="s">
        <v>9</v>
      </c>
      <c r="C36" s="31" t="s">
        <v>50</v>
      </c>
      <c r="D36" s="31" t="s">
        <v>124</v>
      </c>
      <c r="E36" s="31" t="s">
        <v>147</v>
      </c>
      <c r="F36" s="27">
        <v>3501000</v>
      </c>
      <c r="G36" s="27">
        <v>3498812</v>
      </c>
      <c r="H36" s="27">
        <f t="shared" si="1"/>
        <v>3498812</v>
      </c>
      <c r="I36" s="27">
        <v>0</v>
      </c>
      <c r="J36" s="27">
        <v>3498812</v>
      </c>
      <c r="K36" s="27"/>
      <c r="L36" s="27">
        <f t="shared" si="2"/>
        <v>0</v>
      </c>
      <c r="M36" s="27">
        <v>0</v>
      </c>
      <c r="N36" s="27">
        <f t="shared" si="3"/>
        <v>2188</v>
      </c>
      <c r="O36" s="31" t="s">
        <v>172</v>
      </c>
      <c r="P36" s="48"/>
      <c r="Q36" s="48"/>
      <c r="R36" s="32" t="s">
        <v>63</v>
      </c>
    </row>
    <row r="37" spans="1:18" s="28" customFormat="1" ht="120">
      <c r="A37" s="29">
        <v>33</v>
      </c>
      <c r="B37" s="30" t="s">
        <v>9</v>
      </c>
      <c r="C37" s="31" t="s">
        <v>24</v>
      </c>
      <c r="D37" s="31" t="s">
        <v>125</v>
      </c>
      <c r="E37" s="31" t="s">
        <v>147</v>
      </c>
      <c r="F37" s="27">
        <v>8870000</v>
      </c>
      <c r="G37" s="27">
        <v>8869659</v>
      </c>
      <c r="H37" s="27">
        <f t="shared" si="1"/>
        <v>8869659</v>
      </c>
      <c r="I37" s="27">
        <v>0</v>
      </c>
      <c r="J37" s="27">
        <v>8869659</v>
      </c>
      <c r="K37" s="27"/>
      <c r="L37" s="27">
        <f t="shared" si="2"/>
        <v>0</v>
      </c>
      <c r="M37" s="27">
        <v>0</v>
      </c>
      <c r="N37" s="27">
        <f t="shared" si="3"/>
        <v>341</v>
      </c>
      <c r="O37" s="33" t="s">
        <v>173</v>
      </c>
      <c r="P37" s="49"/>
      <c r="Q37" s="49"/>
      <c r="R37" s="41" t="s">
        <v>64</v>
      </c>
    </row>
    <row r="38" spans="1:18" s="28" customFormat="1" ht="120">
      <c r="A38" s="29">
        <v>34</v>
      </c>
      <c r="B38" s="30" t="s">
        <v>9</v>
      </c>
      <c r="C38" s="31" t="s">
        <v>88</v>
      </c>
      <c r="D38" s="31" t="s">
        <v>126</v>
      </c>
      <c r="E38" s="31" t="s">
        <v>53</v>
      </c>
      <c r="F38" s="27">
        <v>90685000</v>
      </c>
      <c r="G38" s="27">
        <v>82906167</v>
      </c>
      <c r="H38" s="27">
        <f t="shared" si="1"/>
        <v>82906167</v>
      </c>
      <c r="I38" s="27">
        <v>0</v>
      </c>
      <c r="J38" s="27">
        <v>82906167</v>
      </c>
      <c r="K38" s="27"/>
      <c r="L38" s="27">
        <f t="shared" si="2"/>
        <v>0</v>
      </c>
      <c r="M38" s="27">
        <v>0</v>
      </c>
      <c r="N38" s="27">
        <f t="shared" si="3"/>
        <v>7778833</v>
      </c>
      <c r="O38" s="31" t="s">
        <v>174</v>
      </c>
      <c r="P38" s="48"/>
      <c r="Q38" s="48"/>
      <c r="R38" s="32" t="s">
        <v>68</v>
      </c>
    </row>
    <row r="39" spans="1:18" s="28" customFormat="1" ht="120">
      <c r="A39" s="29">
        <v>35</v>
      </c>
      <c r="B39" s="30" t="s">
        <v>9</v>
      </c>
      <c r="C39" s="31" t="s">
        <v>89</v>
      </c>
      <c r="D39" s="31" t="s">
        <v>127</v>
      </c>
      <c r="E39" s="31" t="s">
        <v>54</v>
      </c>
      <c r="F39" s="27">
        <v>134523000</v>
      </c>
      <c r="G39" s="27">
        <v>63551435</v>
      </c>
      <c r="H39" s="27">
        <f t="shared" si="1"/>
        <v>63551435</v>
      </c>
      <c r="I39" s="27">
        <v>0</v>
      </c>
      <c r="J39" s="27">
        <v>16607178</v>
      </c>
      <c r="K39" s="27"/>
      <c r="L39" s="27">
        <f t="shared" si="2"/>
        <v>46944257</v>
      </c>
      <c r="M39" s="27">
        <v>0</v>
      </c>
      <c r="N39" s="27">
        <f t="shared" si="3"/>
        <v>70971565</v>
      </c>
      <c r="O39" s="31" t="s">
        <v>175</v>
      </c>
      <c r="P39" s="48"/>
      <c r="Q39" s="48"/>
      <c r="R39" s="32" t="s">
        <v>68</v>
      </c>
    </row>
    <row r="40" spans="1:18" s="28" customFormat="1" ht="120">
      <c r="A40" s="29">
        <v>36</v>
      </c>
      <c r="B40" s="30" t="s">
        <v>9</v>
      </c>
      <c r="C40" s="31" t="s">
        <v>35</v>
      </c>
      <c r="D40" s="31" t="s">
        <v>128</v>
      </c>
      <c r="E40" s="31" t="s">
        <v>53</v>
      </c>
      <c r="F40" s="27">
        <v>24133000</v>
      </c>
      <c r="G40" s="27">
        <v>23598914</v>
      </c>
      <c r="H40" s="27">
        <f t="shared" si="1"/>
        <v>23598914</v>
      </c>
      <c r="I40" s="27">
        <v>0</v>
      </c>
      <c r="J40" s="27">
        <v>23598914</v>
      </c>
      <c r="K40" s="27">
        <v>0</v>
      </c>
      <c r="L40" s="27">
        <f t="shared" si="2"/>
        <v>0</v>
      </c>
      <c r="M40" s="27">
        <v>0</v>
      </c>
      <c r="N40" s="27">
        <f t="shared" si="3"/>
        <v>534086</v>
      </c>
      <c r="O40" s="31" t="s">
        <v>176</v>
      </c>
      <c r="P40" s="48"/>
      <c r="Q40" s="48"/>
      <c r="R40" s="32" t="s">
        <v>202</v>
      </c>
    </row>
    <row r="41" spans="1:18" s="28" customFormat="1" ht="195">
      <c r="A41" s="29">
        <v>37</v>
      </c>
      <c r="B41" s="30" t="s">
        <v>9</v>
      </c>
      <c r="C41" s="31" t="s">
        <v>90</v>
      </c>
      <c r="D41" s="31" t="s">
        <v>129</v>
      </c>
      <c r="E41" s="31" t="s">
        <v>53</v>
      </c>
      <c r="F41" s="27">
        <v>138374000</v>
      </c>
      <c r="G41" s="27">
        <v>137752477</v>
      </c>
      <c r="H41" s="27">
        <f t="shared" si="1"/>
        <v>137752477</v>
      </c>
      <c r="I41" s="27">
        <v>0</v>
      </c>
      <c r="J41" s="27">
        <v>126953816</v>
      </c>
      <c r="K41" s="27">
        <v>10798661</v>
      </c>
      <c r="L41" s="27">
        <f t="shared" si="2"/>
        <v>0</v>
      </c>
      <c r="M41" s="27">
        <v>0</v>
      </c>
      <c r="N41" s="27">
        <f t="shared" si="3"/>
        <v>621523</v>
      </c>
      <c r="O41" s="31" t="s">
        <v>177</v>
      </c>
      <c r="P41" s="48"/>
      <c r="Q41" s="48"/>
      <c r="R41" s="32" t="s">
        <v>68</v>
      </c>
    </row>
    <row r="42" spans="1:18" s="28" customFormat="1" ht="135">
      <c r="A42" s="29">
        <v>38</v>
      </c>
      <c r="B42" s="30" t="s">
        <v>9</v>
      </c>
      <c r="C42" s="31" t="s">
        <v>91</v>
      </c>
      <c r="D42" s="31" t="s">
        <v>130</v>
      </c>
      <c r="E42" s="31" t="s">
        <v>53</v>
      </c>
      <c r="F42" s="27">
        <v>39834000</v>
      </c>
      <c r="G42" s="27">
        <v>36863040</v>
      </c>
      <c r="H42" s="27">
        <f t="shared" si="1"/>
        <v>36863040</v>
      </c>
      <c r="I42" s="27">
        <v>0</v>
      </c>
      <c r="J42" s="27">
        <v>0</v>
      </c>
      <c r="K42" s="27">
        <v>0</v>
      </c>
      <c r="L42" s="27">
        <f t="shared" si="2"/>
        <v>36863040</v>
      </c>
      <c r="M42" s="27">
        <v>0</v>
      </c>
      <c r="N42" s="27">
        <f t="shared" si="3"/>
        <v>2970960</v>
      </c>
      <c r="O42" s="31" t="s">
        <v>178</v>
      </c>
      <c r="P42" s="48"/>
      <c r="Q42" s="49"/>
      <c r="R42" s="32" t="s">
        <v>66</v>
      </c>
    </row>
    <row r="43" spans="1:18" s="28" customFormat="1" ht="165">
      <c r="A43" s="29">
        <v>39</v>
      </c>
      <c r="B43" s="30" t="s">
        <v>9</v>
      </c>
      <c r="C43" s="31" t="s">
        <v>92</v>
      </c>
      <c r="D43" s="31" t="s">
        <v>131</v>
      </c>
      <c r="E43" s="31" t="s">
        <v>54</v>
      </c>
      <c r="F43" s="27">
        <v>46082000</v>
      </c>
      <c r="G43" s="27">
        <v>43205520</v>
      </c>
      <c r="H43" s="27">
        <f t="shared" si="1"/>
        <v>43205520</v>
      </c>
      <c r="I43" s="27">
        <v>0</v>
      </c>
      <c r="J43" s="27">
        <v>11527920</v>
      </c>
      <c r="K43" s="27">
        <v>0</v>
      </c>
      <c r="L43" s="27">
        <f t="shared" si="2"/>
        <v>31677600</v>
      </c>
      <c r="M43" s="27">
        <v>0</v>
      </c>
      <c r="N43" s="27">
        <f t="shared" si="3"/>
        <v>2876480</v>
      </c>
      <c r="O43" s="31" t="s">
        <v>179</v>
      </c>
      <c r="P43" s="48"/>
      <c r="Q43" s="48"/>
      <c r="R43" s="32" t="s">
        <v>66</v>
      </c>
    </row>
    <row r="44" spans="1:18" s="28" customFormat="1" ht="150">
      <c r="A44" s="29">
        <v>40</v>
      </c>
      <c r="B44" s="30" t="s">
        <v>9</v>
      </c>
      <c r="C44" s="31" t="s">
        <v>93</v>
      </c>
      <c r="D44" s="31" t="s">
        <v>132</v>
      </c>
      <c r="E44" s="31" t="s">
        <v>54</v>
      </c>
      <c r="F44" s="27">
        <v>78293000</v>
      </c>
      <c r="G44" s="27">
        <v>78268300</v>
      </c>
      <c r="H44" s="27">
        <f t="shared" si="1"/>
        <v>78268300</v>
      </c>
      <c r="I44" s="27">
        <v>0</v>
      </c>
      <c r="J44" s="27">
        <v>78268300</v>
      </c>
      <c r="K44" s="27">
        <v>0</v>
      </c>
      <c r="L44" s="27">
        <f t="shared" si="2"/>
        <v>0</v>
      </c>
      <c r="M44" s="27">
        <v>0</v>
      </c>
      <c r="N44" s="27">
        <f t="shared" si="3"/>
        <v>24700</v>
      </c>
      <c r="O44" s="31" t="s">
        <v>180</v>
      </c>
      <c r="P44" s="48"/>
      <c r="Q44" s="48"/>
      <c r="R44" s="32" t="s">
        <v>58</v>
      </c>
    </row>
    <row r="45" spans="1:18" s="28" customFormat="1" ht="180">
      <c r="A45" s="29">
        <v>41</v>
      </c>
      <c r="B45" s="30" t="s">
        <v>9</v>
      </c>
      <c r="C45" s="31" t="s">
        <v>94</v>
      </c>
      <c r="D45" s="31" t="s">
        <v>133</v>
      </c>
      <c r="E45" s="31" t="s">
        <v>54</v>
      </c>
      <c r="F45" s="27">
        <v>39828000</v>
      </c>
      <c r="G45" s="27">
        <v>39828000</v>
      </c>
      <c r="H45" s="27">
        <f t="shared" si="1"/>
        <v>39828000</v>
      </c>
      <c r="I45" s="27">
        <v>0</v>
      </c>
      <c r="J45" s="27">
        <v>39828000</v>
      </c>
      <c r="K45" s="27">
        <v>0</v>
      </c>
      <c r="L45" s="27">
        <f t="shared" si="2"/>
        <v>0</v>
      </c>
      <c r="M45" s="27">
        <v>0</v>
      </c>
      <c r="N45" s="27">
        <f t="shared" si="3"/>
        <v>0</v>
      </c>
      <c r="O45" s="33" t="s">
        <v>181</v>
      </c>
      <c r="P45" s="49"/>
      <c r="Q45" s="49"/>
      <c r="R45" s="32" t="s">
        <v>58</v>
      </c>
    </row>
    <row r="46" spans="1:18" s="28" customFormat="1" ht="90">
      <c r="A46" s="29">
        <v>42</v>
      </c>
      <c r="B46" s="30" t="s">
        <v>9</v>
      </c>
      <c r="C46" s="31" t="s">
        <v>95</v>
      </c>
      <c r="D46" s="31" t="s">
        <v>134</v>
      </c>
      <c r="E46" s="31" t="s">
        <v>54</v>
      </c>
      <c r="F46" s="27">
        <v>63316000</v>
      </c>
      <c r="G46" s="27">
        <v>63015800</v>
      </c>
      <c r="H46" s="27">
        <f t="shared" si="1"/>
        <v>63015800</v>
      </c>
      <c r="I46" s="27">
        <v>0</v>
      </c>
      <c r="J46" s="27">
        <v>63015800</v>
      </c>
      <c r="K46" s="27">
        <v>0</v>
      </c>
      <c r="L46" s="27">
        <f t="shared" si="2"/>
        <v>0</v>
      </c>
      <c r="M46" s="27">
        <v>0</v>
      </c>
      <c r="N46" s="27">
        <f t="shared" si="3"/>
        <v>300200</v>
      </c>
      <c r="O46" s="31" t="s">
        <v>182</v>
      </c>
      <c r="P46" s="48"/>
      <c r="Q46" s="48"/>
      <c r="R46" s="32" t="s">
        <v>203</v>
      </c>
    </row>
    <row r="47" spans="1:18" s="28" customFormat="1" ht="135">
      <c r="A47" s="29">
        <v>43</v>
      </c>
      <c r="B47" s="30" t="s">
        <v>9</v>
      </c>
      <c r="C47" s="31" t="s">
        <v>96</v>
      </c>
      <c r="D47" s="31" t="s">
        <v>135</v>
      </c>
      <c r="E47" s="31" t="s">
        <v>54</v>
      </c>
      <c r="F47" s="27">
        <v>41756000</v>
      </c>
      <c r="G47" s="27">
        <v>41465000</v>
      </c>
      <c r="H47" s="27">
        <f t="shared" si="1"/>
        <v>41465000</v>
      </c>
      <c r="I47" s="27">
        <v>0</v>
      </c>
      <c r="J47" s="27">
        <v>41465000</v>
      </c>
      <c r="K47" s="27">
        <v>0</v>
      </c>
      <c r="L47" s="27">
        <f t="shared" si="2"/>
        <v>0</v>
      </c>
      <c r="M47" s="27">
        <v>0</v>
      </c>
      <c r="N47" s="27">
        <f t="shared" si="3"/>
        <v>291000</v>
      </c>
      <c r="O47" s="31" t="s">
        <v>183</v>
      </c>
      <c r="P47" s="48"/>
      <c r="Q47" s="48"/>
      <c r="R47" s="41" t="s">
        <v>196</v>
      </c>
    </row>
    <row r="48" spans="1:18" s="28" customFormat="1" ht="135">
      <c r="A48" s="29">
        <v>44</v>
      </c>
      <c r="B48" s="30" t="s">
        <v>9</v>
      </c>
      <c r="C48" s="31" t="s">
        <v>97</v>
      </c>
      <c r="D48" s="31" t="s">
        <v>136</v>
      </c>
      <c r="E48" s="31" t="s">
        <v>54</v>
      </c>
      <c r="F48" s="27">
        <v>125000000</v>
      </c>
      <c r="G48" s="27">
        <v>70328000</v>
      </c>
      <c r="H48" s="27">
        <f t="shared" si="1"/>
        <v>70328000</v>
      </c>
      <c r="I48" s="27">
        <v>0</v>
      </c>
      <c r="J48" s="27">
        <v>68818000</v>
      </c>
      <c r="K48" s="27">
        <v>0</v>
      </c>
      <c r="L48" s="27">
        <f t="shared" si="2"/>
        <v>1510000</v>
      </c>
      <c r="M48" s="27">
        <v>0</v>
      </c>
      <c r="N48" s="27">
        <f t="shared" si="3"/>
        <v>54672000</v>
      </c>
      <c r="O48" s="31" t="s">
        <v>184</v>
      </c>
      <c r="P48" s="48"/>
      <c r="Q48" s="48"/>
      <c r="R48" s="41" t="s">
        <v>196</v>
      </c>
    </row>
    <row r="49" spans="1:18" s="28" customFormat="1" ht="120">
      <c r="A49" s="29">
        <v>45</v>
      </c>
      <c r="B49" s="30" t="s">
        <v>9</v>
      </c>
      <c r="C49" s="31" t="s">
        <v>98</v>
      </c>
      <c r="D49" s="31" t="s">
        <v>137</v>
      </c>
      <c r="E49" s="31" t="s">
        <v>148</v>
      </c>
      <c r="F49" s="27">
        <v>12000000</v>
      </c>
      <c r="G49" s="27">
        <v>2026000</v>
      </c>
      <c r="H49" s="27">
        <f t="shared" si="1"/>
        <v>2026000</v>
      </c>
      <c r="I49" s="27">
        <v>0</v>
      </c>
      <c r="J49" s="27">
        <v>1100000</v>
      </c>
      <c r="K49" s="27">
        <v>0</v>
      </c>
      <c r="L49" s="27">
        <f t="shared" si="2"/>
        <v>926000</v>
      </c>
      <c r="M49" s="27">
        <v>0</v>
      </c>
      <c r="N49" s="27">
        <f t="shared" si="3"/>
        <v>9974000</v>
      </c>
      <c r="O49" s="31" t="s">
        <v>185</v>
      </c>
      <c r="P49" s="48"/>
      <c r="Q49" s="48"/>
      <c r="R49" s="41" t="s">
        <v>196</v>
      </c>
    </row>
    <row r="50" spans="1:18" s="28" customFormat="1" ht="135">
      <c r="A50" s="29">
        <v>46</v>
      </c>
      <c r="B50" s="30" t="s">
        <v>9</v>
      </c>
      <c r="C50" s="31" t="s">
        <v>52</v>
      </c>
      <c r="D50" s="31" t="s">
        <v>138</v>
      </c>
      <c r="E50" s="31" t="s">
        <v>54</v>
      </c>
      <c r="F50" s="27">
        <v>2850000</v>
      </c>
      <c r="G50" s="27">
        <v>2820000</v>
      </c>
      <c r="H50" s="27">
        <f t="shared" si="1"/>
        <v>2820000</v>
      </c>
      <c r="I50" s="27">
        <v>0</v>
      </c>
      <c r="J50" s="27">
        <v>2820000</v>
      </c>
      <c r="K50" s="27">
        <v>0</v>
      </c>
      <c r="L50" s="27">
        <f t="shared" si="2"/>
        <v>0</v>
      </c>
      <c r="M50" s="27">
        <v>0</v>
      </c>
      <c r="N50" s="27">
        <f t="shared" si="3"/>
        <v>30000</v>
      </c>
      <c r="O50" s="31" t="s">
        <v>186</v>
      </c>
      <c r="P50" s="48"/>
      <c r="Q50" s="48"/>
      <c r="R50" s="32" t="s">
        <v>197</v>
      </c>
    </row>
    <row r="51" spans="1:18" s="28" customFormat="1" ht="150">
      <c r="A51" s="29">
        <v>47</v>
      </c>
      <c r="B51" s="30" t="s">
        <v>9</v>
      </c>
      <c r="C51" s="31" t="s">
        <v>45</v>
      </c>
      <c r="D51" s="31" t="s">
        <v>139</v>
      </c>
      <c r="E51" s="31" t="s">
        <v>54</v>
      </c>
      <c r="F51" s="27">
        <v>112530000</v>
      </c>
      <c r="G51" s="27">
        <v>112465000</v>
      </c>
      <c r="H51" s="27">
        <f t="shared" si="1"/>
        <v>112465000</v>
      </c>
      <c r="I51" s="27">
        <v>0</v>
      </c>
      <c r="J51" s="27">
        <v>112465000</v>
      </c>
      <c r="K51" s="27">
        <v>0</v>
      </c>
      <c r="L51" s="27">
        <f t="shared" si="2"/>
        <v>0</v>
      </c>
      <c r="M51" s="27">
        <v>0</v>
      </c>
      <c r="N51" s="27">
        <f t="shared" si="3"/>
        <v>65000</v>
      </c>
      <c r="O51" s="33" t="s">
        <v>187</v>
      </c>
      <c r="P51" s="49"/>
      <c r="Q51" s="48"/>
      <c r="R51" s="32" t="s">
        <v>204</v>
      </c>
    </row>
    <row r="52" spans="1:18" s="28" customFormat="1" ht="150">
      <c r="A52" s="29">
        <v>48</v>
      </c>
      <c r="B52" s="30" t="s">
        <v>9</v>
      </c>
      <c r="C52" s="31" t="s">
        <v>44</v>
      </c>
      <c r="D52" s="31" t="s">
        <v>140</v>
      </c>
      <c r="E52" s="31" t="s">
        <v>54</v>
      </c>
      <c r="F52" s="27">
        <v>19126000</v>
      </c>
      <c r="G52" s="27">
        <v>16815352</v>
      </c>
      <c r="H52" s="27">
        <f t="shared" si="1"/>
        <v>16815352</v>
      </c>
      <c r="I52" s="27">
        <v>0</v>
      </c>
      <c r="J52" s="27">
        <v>16815352</v>
      </c>
      <c r="K52" s="27">
        <v>0</v>
      </c>
      <c r="L52" s="27">
        <f t="shared" si="2"/>
        <v>0</v>
      </c>
      <c r="M52" s="27">
        <v>0</v>
      </c>
      <c r="N52" s="27">
        <f t="shared" si="3"/>
        <v>2310648</v>
      </c>
      <c r="O52" s="33" t="s">
        <v>188</v>
      </c>
      <c r="P52" s="49"/>
      <c r="Q52" s="48"/>
      <c r="R52" s="32" t="s">
        <v>204</v>
      </c>
    </row>
    <row r="53" spans="1:18" s="28" customFormat="1" ht="165">
      <c r="A53" s="29">
        <v>49</v>
      </c>
      <c r="B53" s="30" t="s">
        <v>9</v>
      </c>
      <c r="C53" s="31" t="s">
        <v>47</v>
      </c>
      <c r="D53" s="31" t="s">
        <v>141</v>
      </c>
      <c r="E53" s="31" t="s">
        <v>54</v>
      </c>
      <c r="F53" s="27">
        <v>73250000</v>
      </c>
      <c r="G53" s="27">
        <v>68850000</v>
      </c>
      <c r="H53" s="27">
        <f t="shared" si="1"/>
        <v>68850000</v>
      </c>
      <c r="I53" s="27">
        <v>0</v>
      </c>
      <c r="J53" s="27">
        <v>68850000</v>
      </c>
      <c r="K53" s="27">
        <v>0</v>
      </c>
      <c r="L53" s="27">
        <f t="shared" si="2"/>
        <v>0</v>
      </c>
      <c r="M53" s="27">
        <v>0</v>
      </c>
      <c r="N53" s="27">
        <f t="shared" si="3"/>
        <v>4400000</v>
      </c>
      <c r="O53" s="42" t="s">
        <v>189</v>
      </c>
      <c r="P53" s="53"/>
      <c r="Q53" s="53"/>
      <c r="R53" s="32" t="s">
        <v>205</v>
      </c>
    </row>
    <row r="54" spans="1:18" s="28" customFormat="1" ht="120">
      <c r="A54" s="29">
        <v>50</v>
      </c>
      <c r="B54" s="30" t="s">
        <v>9</v>
      </c>
      <c r="C54" s="31" t="s">
        <v>32</v>
      </c>
      <c r="D54" s="31" t="s">
        <v>142</v>
      </c>
      <c r="E54" s="31" t="s">
        <v>53</v>
      </c>
      <c r="F54" s="27">
        <v>173377000</v>
      </c>
      <c r="G54" s="27">
        <v>169377077</v>
      </c>
      <c r="H54" s="27">
        <f t="shared" si="1"/>
        <v>169377077</v>
      </c>
      <c r="I54" s="27">
        <v>0</v>
      </c>
      <c r="J54" s="27">
        <v>91589077</v>
      </c>
      <c r="K54" s="27">
        <v>77788000</v>
      </c>
      <c r="L54" s="27">
        <f t="shared" si="2"/>
        <v>0</v>
      </c>
      <c r="M54" s="27">
        <v>0</v>
      </c>
      <c r="N54" s="27">
        <f t="shared" si="3"/>
        <v>3999923</v>
      </c>
      <c r="O54" s="31" t="s">
        <v>190</v>
      </c>
      <c r="P54" s="48"/>
      <c r="Q54" s="48"/>
      <c r="R54" s="32" t="s">
        <v>206</v>
      </c>
    </row>
    <row r="55" spans="1:18" s="28" customFormat="1" ht="225">
      <c r="A55" s="29">
        <v>52</v>
      </c>
      <c r="B55" s="30" t="s">
        <v>9</v>
      </c>
      <c r="C55" s="31" t="s">
        <v>11</v>
      </c>
      <c r="D55" s="31" t="s">
        <v>143</v>
      </c>
      <c r="E55" s="31" t="s">
        <v>147</v>
      </c>
      <c r="F55" s="27">
        <v>6111000</v>
      </c>
      <c r="G55" s="27">
        <v>1070000</v>
      </c>
      <c r="H55" s="27">
        <f t="shared" si="1"/>
        <v>1070000</v>
      </c>
      <c r="I55" s="27">
        <v>713000</v>
      </c>
      <c r="J55" s="27">
        <v>357000</v>
      </c>
      <c r="K55" s="27">
        <v>0</v>
      </c>
      <c r="L55" s="27">
        <f t="shared" si="2"/>
        <v>0</v>
      </c>
      <c r="M55" s="27">
        <v>0</v>
      </c>
      <c r="N55" s="27">
        <f t="shared" si="3"/>
        <v>5041000</v>
      </c>
      <c r="O55" s="33" t="s">
        <v>191</v>
      </c>
      <c r="P55" s="49"/>
      <c r="Q55" s="52"/>
      <c r="R55" s="32" t="s">
        <v>65</v>
      </c>
    </row>
    <row r="56" spans="1:18" s="28" customFormat="1" ht="90">
      <c r="A56" s="29">
        <v>54</v>
      </c>
      <c r="B56" s="30" t="s">
        <v>9</v>
      </c>
      <c r="C56" s="31" t="s">
        <v>25</v>
      </c>
      <c r="D56" s="31" t="s">
        <v>144</v>
      </c>
      <c r="E56" s="31" t="s">
        <v>147</v>
      </c>
      <c r="F56" s="27">
        <v>10728000</v>
      </c>
      <c r="G56" s="27">
        <v>4698000</v>
      </c>
      <c r="H56" s="27">
        <f t="shared" si="1"/>
        <v>4698000</v>
      </c>
      <c r="I56" s="27">
        <v>2349000</v>
      </c>
      <c r="J56" s="27">
        <v>2349000</v>
      </c>
      <c r="K56" s="27">
        <v>0</v>
      </c>
      <c r="L56" s="27">
        <f t="shared" si="2"/>
        <v>0</v>
      </c>
      <c r="M56" s="27">
        <v>0</v>
      </c>
      <c r="N56" s="27">
        <f t="shared" si="3"/>
        <v>6030000</v>
      </c>
      <c r="O56" s="31" t="s">
        <v>192</v>
      </c>
      <c r="P56" s="48"/>
      <c r="Q56" s="48"/>
      <c r="R56" s="32" t="s">
        <v>67</v>
      </c>
    </row>
    <row r="57" spans="1:18" s="28" customFormat="1" ht="120">
      <c r="A57" s="29">
        <v>55</v>
      </c>
      <c r="B57" s="30" t="s">
        <v>9</v>
      </c>
      <c r="C57" s="31" t="s">
        <v>25</v>
      </c>
      <c r="D57" s="31" t="s">
        <v>145</v>
      </c>
      <c r="E57" s="31" t="s">
        <v>147</v>
      </c>
      <c r="F57" s="27">
        <v>1000000</v>
      </c>
      <c r="G57" s="27">
        <v>0</v>
      </c>
      <c r="H57" s="27">
        <f t="shared" si="1"/>
        <v>0</v>
      </c>
      <c r="I57" s="27">
        <v>0</v>
      </c>
      <c r="J57" s="27">
        <v>0</v>
      </c>
      <c r="K57" s="27">
        <v>0</v>
      </c>
      <c r="L57" s="27">
        <f t="shared" si="2"/>
        <v>0</v>
      </c>
      <c r="M57" s="27">
        <v>0</v>
      </c>
      <c r="N57" s="27">
        <f t="shared" si="3"/>
        <v>1000000</v>
      </c>
      <c r="O57" s="31" t="s">
        <v>193</v>
      </c>
      <c r="P57" s="48"/>
      <c r="Q57" s="48"/>
      <c r="R57" s="32" t="s">
        <v>67</v>
      </c>
    </row>
    <row r="58" spans="1:18" s="28" customFormat="1" ht="165">
      <c r="A58" s="29">
        <v>56</v>
      </c>
      <c r="B58" s="30" t="s">
        <v>9</v>
      </c>
      <c r="C58" s="31" t="s">
        <v>10</v>
      </c>
      <c r="D58" s="31" t="s">
        <v>146</v>
      </c>
      <c r="E58" s="31" t="s">
        <v>147</v>
      </c>
      <c r="F58" s="27">
        <v>32435000</v>
      </c>
      <c r="G58" s="27">
        <v>4603653</v>
      </c>
      <c r="H58" s="27">
        <f t="shared" si="1"/>
        <v>4603653</v>
      </c>
      <c r="I58" s="27">
        <v>2301000</v>
      </c>
      <c r="J58" s="27">
        <v>2302653</v>
      </c>
      <c r="K58" s="27">
        <v>0</v>
      </c>
      <c r="L58" s="27">
        <f t="shared" si="2"/>
        <v>0</v>
      </c>
      <c r="M58" s="27">
        <v>0</v>
      </c>
      <c r="N58" s="27">
        <f t="shared" si="3"/>
        <v>27831347</v>
      </c>
      <c r="O58" s="33" t="s">
        <v>194</v>
      </c>
      <c r="P58" s="49"/>
      <c r="Q58" s="49"/>
      <c r="R58" s="32" t="s">
        <v>68</v>
      </c>
    </row>
    <row r="59" spans="1:18" s="28" customFormat="1" ht="15.75" thickBot="1">
      <c r="A59" s="43"/>
      <c r="B59" s="44"/>
      <c r="C59" s="45"/>
      <c r="D59" s="45"/>
      <c r="E59" s="45"/>
      <c r="F59" s="46"/>
      <c r="G59" s="46"/>
      <c r="H59" s="46"/>
      <c r="I59" s="46"/>
      <c r="J59" s="46"/>
      <c r="K59" s="46"/>
      <c r="L59" s="46"/>
      <c r="M59" s="46"/>
      <c r="N59" s="46"/>
      <c r="O59" s="45"/>
      <c r="P59" s="45"/>
      <c r="Q59" s="45"/>
      <c r="R59" s="47"/>
    </row>
  </sheetData>
  <autoFilter ref="A5:R59" xr:uid="{00000000-0009-0000-0000-000000000000}"/>
  <mergeCells count="48">
    <mergeCell ref="R7:R8"/>
    <mergeCell ref="Q7:Q8"/>
    <mergeCell ref="F3:F5"/>
    <mergeCell ref="O7:O8"/>
    <mergeCell ref="P7:P8"/>
    <mergeCell ref="Q2:Q5"/>
    <mergeCell ref="R2:R5"/>
    <mergeCell ref="G3:G5"/>
    <mergeCell ref="H4:H5"/>
    <mergeCell ref="P2:P5"/>
    <mergeCell ref="O2:O5"/>
    <mergeCell ref="M4:M5"/>
    <mergeCell ref="N3:N5"/>
    <mergeCell ref="A2:A5"/>
    <mergeCell ref="B2:B5"/>
    <mergeCell ref="C2:C5"/>
    <mergeCell ref="D2:D5"/>
    <mergeCell ref="E2:E5"/>
    <mergeCell ref="O11:O12"/>
    <mergeCell ref="N11:N12"/>
    <mergeCell ref="D11:D12"/>
    <mergeCell ref="C11:C12"/>
    <mergeCell ref="B11:B12"/>
    <mergeCell ref="A11:A12"/>
    <mergeCell ref="E11:E12"/>
    <mergeCell ref="O27:O28"/>
    <mergeCell ref="E27:E28"/>
    <mergeCell ref="D27:D28"/>
    <mergeCell ref="C27:C28"/>
    <mergeCell ref="B27:B28"/>
    <mergeCell ref="A27:A28"/>
    <mergeCell ref="M11:M12"/>
    <mergeCell ref="L11:L12"/>
    <mergeCell ref="K11:K12"/>
    <mergeCell ref="J11:J12"/>
    <mergeCell ref="I11:I12"/>
    <mergeCell ref="H11:H12"/>
    <mergeCell ref="G11:G12"/>
    <mergeCell ref="F11:F12"/>
    <mergeCell ref="I27:I28"/>
    <mergeCell ref="H27:H28"/>
    <mergeCell ref="G27:G28"/>
    <mergeCell ref="F27:F28"/>
    <mergeCell ref="N27:N28"/>
    <mergeCell ref="M27:M28"/>
    <mergeCell ref="L27:L28"/>
    <mergeCell ref="K27:K28"/>
    <mergeCell ref="J27:J28"/>
  </mergeCells>
  <phoneticPr fontId="2"/>
  <conditionalFormatting sqref="O19:P19">
    <cfRule type="expression" dxfId="65" priority="73">
      <formula>O19&lt;&gt;#REF!</formula>
    </cfRule>
  </conditionalFormatting>
  <conditionalFormatting sqref="O18:P18">
    <cfRule type="expression" dxfId="64" priority="72">
      <formula>O18&lt;&gt;#REF!</formula>
    </cfRule>
  </conditionalFormatting>
  <conditionalFormatting sqref="O21:P21">
    <cfRule type="expression" dxfId="63" priority="71">
      <formula>O21&lt;&gt;#REF!</formula>
    </cfRule>
  </conditionalFormatting>
  <conditionalFormatting sqref="Q18">
    <cfRule type="expression" dxfId="62" priority="70">
      <formula>Q18&lt;&gt;#REF!</formula>
    </cfRule>
  </conditionalFormatting>
  <conditionalFormatting sqref="Q19">
    <cfRule type="expression" dxfId="61" priority="69">
      <formula>Q19&lt;&gt;#REF!</formula>
    </cfRule>
  </conditionalFormatting>
  <conditionalFormatting sqref="Q21">
    <cfRule type="expression" dxfId="60" priority="68">
      <formula>Q21&lt;&gt;#REF!</formula>
    </cfRule>
  </conditionalFormatting>
  <conditionalFormatting sqref="O20:P20">
    <cfRule type="expression" dxfId="59" priority="67">
      <formula>O20&lt;&gt;#REF!</formula>
    </cfRule>
  </conditionalFormatting>
  <conditionalFormatting sqref="O55:Q55">
    <cfRule type="expression" dxfId="58" priority="66">
      <formula>O55&lt;&gt;#REF!</formula>
    </cfRule>
  </conditionalFormatting>
  <conditionalFormatting sqref="O25:Q25">
    <cfRule type="expression" dxfId="57" priority="59">
      <formula>O25&lt;&gt;#REF!</formula>
    </cfRule>
  </conditionalFormatting>
  <conditionalFormatting sqref="O26:Q26">
    <cfRule type="expression" dxfId="56" priority="58">
      <formula>O26&lt;&gt;#REF!</formula>
    </cfRule>
  </conditionalFormatting>
  <conditionalFormatting sqref="Q11:Q12">
    <cfRule type="expression" dxfId="55" priority="54">
      <formula>Q11&lt;&gt;#REF!</formula>
    </cfRule>
  </conditionalFormatting>
  <conditionalFormatting sqref="O13:Q13">
    <cfRule type="expression" dxfId="54" priority="53">
      <formula>O13&lt;&gt;#REF!</formula>
    </cfRule>
  </conditionalFormatting>
  <conditionalFormatting sqref="Q27:Q28">
    <cfRule type="expression" dxfId="53" priority="49">
      <formula>Q27&lt;&gt;#REF!</formula>
    </cfRule>
  </conditionalFormatting>
  <conditionalFormatting sqref="Q29">
    <cfRule type="expression" dxfId="52" priority="46">
      <formula>Q29&lt;&gt;#REF!</formula>
    </cfRule>
  </conditionalFormatting>
  <conditionalFormatting sqref="O45:P45">
    <cfRule type="expression" dxfId="51" priority="32">
      <formula>O45&lt;&gt;#REF!</formula>
    </cfRule>
  </conditionalFormatting>
  <conditionalFormatting sqref="Q45">
    <cfRule type="expression" dxfId="50" priority="17">
      <formula>Q45&lt;&gt;#REF!</formula>
    </cfRule>
  </conditionalFormatting>
  <conditionalFormatting sqref="Q20">
    <cfRule type="expression" dxfId="49" priority="13">
      <formula>Q20&lt;&gt;#REF!</formula>
    </cfRule>
  </conditionalFormatting>
  <conditionalFormatting sqref="Q16">
    <cfRule type="expression" dxfId="48" priority="12">
      <formula>Q16&lt;&gt;#REF!</formula>
    </cfRule>
  </conditionalFormatting>
  <dataValidations disablePrompts="1" count="2">
    <dataValidation allowBlank="1" showErrorMessage="1" sqref="C13:C14 C7:C11 C16:C27 C29:C59" xr:uid="{9BFE6946-39A6-4C8A-9571-6A06C885CCFF}"/>
    <dataValidation type="list" allowBlank="1" showErrorMessage="1" sqref="B13:B14 B7:B11 B16:B27 B29:B58" xr:uid="{ABA0BAD6-9D47-4086-A758-D3D094594BE5}">
      <formula1>補助単独</formula1>
    </dataValidation>
  </dataValidations>
  <pageMargins left="0.70866141732283472" right="0.70866141732283472" top="0.35433070866141736" bottom="0.35433070866141736" header="0.31496062992125984" footer="0.31496062992125984"/>
  <pageSetup paperSize="8" scale="56"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16" id="{D81CDCB0-84E0-4C3F-9D15-E67E458916A8}">
            <xm:f>B7&lt;&gt;'\\l01jofls1\0300100_財政課$\02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B7:B11 B13:B14 B16:B27 B29:B58</xm:sqref>
        </x14:conditionalFormatting>
        <x14:conditionalFormatting xmlns:xm="http://schemas.microsoft.com/office/excel/2006/main">
          <x14:cfRule type="expression" priority="117" id="{0E3ACCF7-8E55-4CF1-9A22-C88E9A598FC9}">
            <xm:f>C7&lt;&gt;'\\l01jofls1\0300100_財政課$\02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C7:C11 C13:C14 C16:C27 C29:C58</xm:sqref>
        </x14:conditionalFormatting>
        <x14:conditionalFormatting xmlns:xm="http://schemas.microsoft.com/office/excel/2006/main">
          <x14:cfRule type="expression" priority="118" id="{FECD169C-5ABB-4007-9741-B48D13CB9B0C}">
            <xm:f>D7&lt;&gt;'\\l01jofls1\0300100_財政課$\02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D7:D11 D13:D14 D16:D27 D29:D58</xm:sqref>
        </x14:conditionalFormatting>
        <x14:conditionalFormatting xmlns:xm="http://schemas.microsoft.com/office/excel/2006/main">
          <x14:cfRule type="expression" priority="119" id="{379F0D41-87DE-4B87-A084-268449E65E3C}">
            <xm:f>E7&lt;&gt;'\\l01jofls1\0300100_財政課$\02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R7 O42:Q42 O10:Q10 E7:E11 R9:R14 E13:E14 E16:E27 R16:R58 E29:E58</xm:sqref>
        </x14:conditionalFormatting>
        <x14:conditionalFormatting xmlns:xm="http://schemas.microsoft.com/office/excel/2006/main">
          <x14:cfRule type="expression" priority="114" id="{AD6AD157-C160-4B2F-BA11-7DAB985061B5}">
            <xm:f>B59&lt;&gt;'\\l01jofls1\0300100_財政課$\02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B59:E59 R59</xm:sqref>
        </x14:conditionalFormatting>
        <x14:conditionalFormatting xmlns:xm="http://schemas.microsoft.com/office/excel/2006/main">
          <x14:cfRule type="expression" priority="111" id="{CB6F727B-64B7-4A50-87B7-653102A92FBE}">
            <xm:f>O7&lt;&gt;'\\l01jofls1\0300100_財政課$\02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O7:P7</xm:sqref>
        </x14:conditionalFormatting>
        <x14:conditionalFormatting xmlns:xm="http://schemas.microsoft.com/office/excel/2006/main">
          <x14:cfRule type="expression" priority="110" id="{09F57DF6-1D42-41F7-8ED0-31B2518EF8EE}">
            <xm:f>O36&lt;&gt;'\\l01jofls1\0300100_財政課$\02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O36:P36</xm:sqref>
        </x14:conditionalFormatting>
        <x14:conditionalFormatting xmlns:xm="http://schemas.microsoft.com/office/excel/2006/main">
          <x14:cfRule type="expression" priority="109" id="{4D552AA9-7270-43DB-8C36-68B73C77E53F}">
            <xm:f>Q36&lt;&gt;'\\l01jofls1\0300100_財政課$\02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Q36</xm:sqref>
        </x14:conditionalFormatting>
        <x14:conditionalFormatting xmlns:xm="http://schemas.microsoft.com/office/excel/2006/main">
          <x14:cfRule type="expression" priority="108" id="{08810240-FB4A-4F87-BC16-D46BE7A2C772}">
            <xm:f>O9&lt;&gt;'\\l01jofls1\0300100_財政課$\02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O9:Q9</xm:sqref>
        </x14:conditionalFormatting>
        <x14:conditionalFormatting xmlns:xm="http://schemas.microsoft.com/office/excel/2006/main">
          <x14:cfRule type="expression" priority="106" id="{A5A9C894-E4E8-426B-B410-3500B939BA04}">
            <xm:f>O35&lt;&gt;'\\l01jofls1\0300100_財政課$\02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O35:Q35</xm:sqref>
        </x14:conditionalFormatting>
        <x14:conditionalFormatting xmlns:xm="http://schemas.microsoft.com/office/excel/2006/main">
          <x14:cfRule type="expression" priority="101" id="{4E72D9A5-F1F8-42C0-9DD5-30CD08A4BCD3}">
            <xm:f>O51&lt;&gt;'\\l01jofls1\0300100_財政課$\02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O51:Q51</xm:sqref>
        </x14:conditionalFormatting>
        <x14:conditionalFormatting xmlns:xm="http://schemas.microsoft.com/office/excel/2006/main">
          <x14:cfRule type="expression" priority="100" id="{31D1C751-BBAA-455F-BE8D-197CC59B0F76}">
            <xm:f>O52&lt;&gt;'\\l01jofls1\0300100_財政課$\02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O52:Q52</xm:sqref>
        </x14:conditionalFormatting>
        <x14:conditionalFormatting xmlns:xm="http://schemas.microsoft.com/office/excel/2006/main">
          <x14:cfRule type="expression" priority="99" id="{9CA8A337-828F-4510-B34E-B1670ED89949}">
            <xm:f>O50&lt;&gt;'\\l01jofls1\0300100_財政課$\02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O50:Q50</xm:sqref>
        </x14:conditionalFormatting>
        <x14:conditionalFormatting xmlns:xm="http://schemas.microsoft.com/office/excel/2006/main">
          <x14:cfRule type="expression" priority="98" id="{927CE1E9-A31F-4933-9B8C-19EA93FFFF00}">
            <xm:f>O16&lt;&gt;'\\l01jofls1\0300100_財政課$\02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O16:P16</xm:sqref>
        </x14:conditionalFormatting>
        <x14:conditionalFormatting xmlns:xm="http://schemas.microsoft.com/office/excel/2006/main">
          <x14:cfRule type="expression" priority="94" id="{4D4F919A-9781-41CE-ACE3-C96D274E89B5}">
            <xm:f>O48&lt;&gt;'\\l01jofls1\0300100_財政課$\02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O48:Q48</xm:sqref>
        </x14:conditionalFormatting>
        <x14:conditionalFormatting xmlns:xm="http://schemas.microsoft.com/office/excel/2006/main">
          <x14:cfRule type="expression" priority="93" id="{FDD5B3B6-E3B5-41D2-A425-810D72941ACB}">
            <xm:f>O49&lt;&gt;'\\l01jofls1\0300100_財政課$\02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O49:Q49</xm:sqref>
        </x14:conditionalFormatting>
        <x14:conditionalFormatting xmlns:xm="http://schemas.microsoft.com/office/excel/2006/main">
          <x14:cfRule type="expression" priority="92" id="{C029E078-DAEC-4482-AED2-21E7A01C2FB1}">
            <xm:f>O54&lt;&gt;'\\l01jofls1\0300100_財政課$\02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O54:Q54</xm:sqref>
        </x14:conditionalFormatting>
        <x14:conditionalFormatting xmlns:xm="http://schemas.microsoft.com/office/excel/2006/main">
          <x14:cfRule type="expression" priority="87" id="{A6307D0A-83FA-481B-B7E9-FBCE185D21CA}">
            <xm:f>O17&lt;&gt;'\\l01jofls1\0300100_財政課$\02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O17:Q17</xm:sqref>
        </x14:conditionalFormatting>
        <x14:conditionalFormatting xmlns:xm="http://schemas.microsoft.com/office/excel/2006/main">
          <x14:cfRule type="expression" priority="86" id="{75FB4ED0-1CD0-47AB-ABA5-C5957F92C817}">
            <xm:f>O59&lt;&gt;'\\l01jofls1\0600100_保健福祉課$\★照会・回答\R04照会・回答\そのほか照会\44 【財政課】令和２、３年度新型コロナウイルス感染症対応地方創生臨時交付金に係る事業実績及び効果検証について（照会）_20220802\[コロナ交付金事業実施・効果検証（令和２年度実施計画ベース）.xlsx]Sheet1'!#REF!</xm:f>
            <x14:dxf>
              <fill>
                <patternFill>
                  <bgColor theme="5" tint="0.79998168889431442"/>
                </patternFill>
              </fill>
            </x14:dxf>
          </x14:cfRule>
          <xm:sqref>O59:Q59</xm:sqref>
        </x14:conditionalFormatting>
        <x14:conditionalFormatting xmlns:xm="http://schemas.microsoft.com/office/excel/2006/main">
          <x14:cfRule type="expression" priority="74" id="{0A841679-CC74-4354-8322-504F14CA624A}">
            <xm:f>P22&lt;&gt;'\\l01jofls1\0800100_産業創出課$\07　照会・回答・通知（庁内）\R4照会票\02　直接照会\543【財政課】令和２、３年度新型コロナウイルス感染症対応地方創生臨時交付金に係る事業実績及び効果検証について（照会）_20220801\[コロナ交付金事業実施・効果検証（令和２年度実施計画ベース）.xlsx]Sheet1'!#REF!</xm:f>
            <x14:dxf>
              <fill>
                <patternFill>
                  <bgColor theme="5" tint="0.79998168889431442"/>
                </patternFill>
              </fill>
            </x14:dxf>
          </x14:cfRule>
          <xm:sqref>P22:Q23</xm:sqref>
        </x14:conditionalFormatting>
        <x14:conditionalFormatting xmlns:xm="http://schemas.microsoft.com/office/excel/2006/main">
          <x14:cfRule type="expression" priority="60" id="{1E91D328-4588-4B8A-AC40-F0BDDF5DA92B}">
            <xm:f>O24&lt;&gt;'\\l01jofls1\0300100_財政課$\02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O24:Q24</xm:sqref>
        </x14:conditionalFormatting>
        <x14:conditionalFormatting xmlns:xm="http://schemas.microsoft.com/office/excel/2006/main">
          <x14:cfRule type="expression" priority="57" id="{1E2C19C8-9B19-45A0-AF0E-B06FBD27CFAA}">
            <xm:f>O14&lt;&gt;'\\l01jofls1\0300100_財政課$\02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O14:Q14</xm:sqref>
        </x14:conditionalFormatting>
        <x14:conditionalFormatting xmlns:xm="http://schemas.microsoft.com/office/excel/2006/main">
          <x14:cfRule type="expression" priority="56" id="{5F361702-5D2C-453E-A0BB-2BF6A41F869C}">
            <xm:f>P38&lt;&gt;'\\l01jofls1\0300100_財政課$\02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P38:Q39</xm:sqref>
        </x14:conditionalFormatting>
        <x14:conditionalFormatting xmlns:xm="http://schemas.microsoft.com/office/excel/2006/main">
          <x14:cfRule type="expression" priority="52" id="{3901FA4A-40FE-4030-930E-21695C34A4D7}">
            <xm:f>P12&lt;&gt;'\\l01jofls1\0300100_財政課$\02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P12</xm:sqref>
        </x14:conditionalFormatting>
        <x14:conditionalFormatting xmlns:xm="http://schemas.microsoft.com/office/excel/2006/main">
          <x14:cfRule type="expression" priority="51" id="{FD8F7230-5DFF-47F3-8297-FAB086902E71}">
            <xm:f>O37&lt;&gt;'\\l01jofls1\0300100_財政課$\02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O37:Q37</xm:sqref>
        </x14:conditionalFormatting>
        <x14:conditionalFormatting xmlns:xm="http://schemas.microsoft.com/office/excel/2006/main">
          <x14:cfRule type="expression" priority="50" id="{93CFA1C0-F035-43D3-A63B-3CA3024922FA}">
            <xm:f>O27&lt;&gt;'\\l01jofls1\0300100_財政課$\02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O27:P27 P28</xm:sqref>
        </x14:conditionalFormatting>
        <x14:conditionalFormatting xmlns:xm="http://schemas.microsoft.com/office/excel/2006/main">
          <x14:cfRule type="expression" priority="47" id="{EDD455F0-14E5-4046-95DF-98069C1F5659}">
            <xm:f>O29&lt;&gt;'\\l01jofls1\0300100_財政課$\02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O29:P29</xm:sqref>
        </x14:conditionalFormatting>
        <x14:conditionalFormatting xmlns:xm="http://schemas.microsoft.com/office/excel/2006/main">
          <x14:cfRule type="expression" priority="41" id="{A7A54CD8-979C-4019-AE1C-758876F9A948}">
            <xm:f>O57&lt;&gt;'\\l01jofls1\0300100_財政課$\02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O57:Q57</xm:sqref>
        </x14:conditionalFormatting>
        <x14:conditionalFormatting xmlns:xm="http://schemas.microsoft.com/office/excel/2006/main">
          <x14:cfRule type="expression" priority="45" id="{4835F3E6-49C4-498C-9E95-D87EF9711FEA}">
            <xm:f>O34&lt;&gt;'\\l01jofls1\0300100_財政課$\02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O34:Q34</xm:sqref>
        </x14:conditionalFormatting>
        <x14:conditionalFormatting xmlns:xm="http://schemas.microsoft.com/office/excel/2006/main">
          <x14:cfRule type="expression" priority="44" id="{A177B3EC-F0FF-499B-AF5D-CFA084520C42}">
            <xm:f>O58&lt;&gt;'\\l01jofls1\0300100_財政課$\02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O58:Q58</xm:sqref>
        </x14:conditionalFormatting>
        <x14:conditionalFormatting xmlns:xm="http://schemas.microsoft.com/office/excel/2006/main">
          <x14:cfRule type="expression" priority="38" id="{E5B7E07C-4F58-4EE1-9E17-F9B6935CDDC1}">
            <xm:f>O56&lt;&gt;'\\l01jofls1\0300100_財政課$\02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O56:Q56</xm:sqref>
        </x14:conditionalFormatting>
        <x14:conditionalFormatting xmlns:xm="http://schemas.microsoft.com/office/excel/2006/main">
          <x14:cfRule type="expression" priority="34" id="{234D8092-8148-41F4-B51C-E1340BBC034A}">
            <xm:f>O43&lt;&gt;'C:\Users\32991\Desktop\[コロナ交付金事業実施・効果検証（令和２年度実施計画ベース）.xlsx]Sheet1'!#REF!</xm:f>
            <x14:dxf>
              <fill>
                <patternFill>
                  <bgColor theme="5" tint="0.79998168889431442"/>
                </patternFill>
              </fill>
            </x14:dxf>
          </x14:cfRule>
          <xm:sqref>O43:Q43</xm:sqref>
        </x14:conditionalFormatting>
        <x14:conditionalFormatting xmlns:xm="http://schemas.microsoft.com/office/excel/2006/main">
          <x14:cfRule type="expression" priority="33" id="{5F97856C-9214-48F6-BD9F-E323C392F524}">
            <xm:f>O44&lt;&gt;'C:\Users\32991\Desktop\[コロナ交付金事業実施・効果検証（令和２年度実施計画ベース）.xlsx]Sheet1'!#REF!</xm:f>
            <x14:dxf>
              <fill>
                <patternFill>
                  <bgColor theme="5" tint="0.79998168889431442"/>
                </patternFill>
              </fill>
            </x14:dxf>
          </x14:cfRule>
          <xm:sqref>O46:Q47 O44:Q44</xm:sqref>
        </x14:conditionalFormatting>
        <x14:conditionalFormatting xmlns:xm="http://schemas.microsoft.com/office/excel/2006/main">
          <x14:cfRule type="expression" priority="29" id="{E7192911-87BD-4C32-B4C1-07EC15E855CA}">
            <xm:f>O30&lt;&gt;'\\l01jofls1\0300100_財政課$\02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O30:Q30</xm:sqref>
        </x14:conditionalFormatting>
        <x14:conditionalFormatting xmlns:xm="http://schemas.microsoft.com/office/excel/2006/main">
          <x14:cfRule type="expression" priority="28" id="{561B56C5-3E04-4529-BE7E-95B0D6E96857}">
            <xm:f>Q7&lt;&gt;'\\l01jofls1\0300100_財政課$\02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Q7</xm:sqref>
        </x14:conditionalFormatting>
        <x14:conditionalFormatting xmlns:xm="http://schemas.microsoft.com/office/excel/2006/main">
          <x14:cfRule type="expression" priority="27" id="{BF166E2C-B15E-4F3F-B71C-A0BFC6F14987}">
            <xm:f>O31&lt;&gt;'C:\Users\22989\AppData\Local\Microsoft\Windows\INetCache\Content.MSO\[コロナ交付金事業実施・効果検証（令和２年度実施計画ベース）.xlsx]Sheet1'!#REF!</xm:f>
            <x14:dxf>
              <fill>
                <patternFill>
                  <bgColor theme="5" tint="0.79998168889431442"/>
                </patternFill>
              </fill>
            </x14:dxf>
          </x14:cfRule>
          <xm:sqref>O31:P31</xm:sqref>
        </x14:conditionalFormatting>
        <x14:conditionalFormatting xmlns:xm="http://schemas.microsoft.com/office/excel/2006/main">
          <x14:cfRule type="expression" priority="26" id="{C21D3F41-152F-4180-8146-0DDE0C613DCA}">
            <xm:f>Q31&lt;&gt;'C:\Users\22989\AppData\Local\Microsoft\Windows\INetCache\Content.MSO\[コロナ交付金事業実施・効果検証（令和２年度実施計画ベース）.xlsx]Sheet1'!#REF!</xm:f>
            <x14:dxf>
              <fill>
                <patternFill>
                  <bgColor theme="5" tint="0.79998168889431442"/>
                </patternFill>
              </fill>
            </x14:dxf>
          </x14:cfRule>
          <xm:sqref>Q31</xm:sqref>
        </x14:conditionalFormatting>
        <x14:conditionalFormatting xmlns:xm="http://schemas.microsoft.com/office/excel/2006/main">
          <x14:cfRule type="expression" priority="25" id="{7164D6AA-EB69-43AC-8D10-9D051BD0D679}">
            <xm:f>O32&lt;&gt;'C:\Users\22989\AppData\Local\Microsoft\Windows\INetCache\Content.MSO\[コロナ交付金事業実施・効果検証（令和２年度実施計画ベース）.xlsx]Sheet1'!#REF!</xm:f>
            <x14:dxf>
              <fill>
                <patternFill>
                  <bgColor theme="5" tint="0.79998168889431442"/>
                </patternFill>
              </fill>
            </x14:dxf>
          </x14:cfRule>
          <xm:sqref>O32:P32</xm:sqref>
        </x14:conditionalFormatting>
        <x14:conditionalFormatting xmlns:xm="http://schemas.microsoft.com/office/excel/2006/main">
          <x14:cfRule type="expression" priority="24" id="{6B2B89E2-EBB7-402F-A047-882015E3E287}">
            <xm:f>Q32&lt;&gt;'C:\Users\22989\AppData\Local\Microsoft\Windows\INetCache\Content.MSO\[コロナ交付金事業実施・効果検証（令和２年度実施計画ベース）.xlsx]Sheet1'!#REF!</xm:f>
            <x14:dxf>
              <fill>
                <patternFill>
                  <bgColor theme="5" tint="0.79998168889431442"/>
                </patternFill>
              </fill>
            </x14:dxf>
          </x14:cfRule>
          <xm:sqref>Q32</xm:sqref>
        </x14:conditionalFormatting>
        <x14:conditionalFormatting xmlns:xm="http://schemas.microsoft.com/office/excel/2006/main">
          <x14:cfRule type="expression" priority="23" id="{FBDD1D7B-2D6D-4F9F-80C8-597A11B326DF}">
            <xm:f>O33&lt;&gt;'C:\Users\22989\AppData\Local\Microsoft\Windows\INetCache\Content.MSO\[コロナ交付金事業実施・効果検証（令和２年度実施計画ベース）.xlsx]Sheet1'!#REF!</xm:f>
            <x14:dxf>
              <fill>
                <patternFill>
                  <bgColor theme="5" tint="0.79998168889431442"/>
                </patternFill>
              </fill>
            </x14:dxf>
          </x14:cfRule>
          <xm:sqref>O33:P33</xm:sqref>
        </x14:conditionalFormatting>
        <x14:conditionalFormatting xmlns:xm="http://schemas.microsoft.com/office/excel/2006/main">
          <x14:cfRule type="expression" priority="22" id="{DB09F2B0-B2CE-4206-9B12-038C5D597734}">
            <xm:f>Q33&lt;&gt;'C:\Users\22989\AppData\Local\Microsoft\Windows\INetCache\Content.MSO\[コロナ交付金事業実施・効果検証（令和２年度実施計画ベース）.xlsx]Sheet1'!#REF!</xm:f>
            <x14:dxf>
              <fill>
                <patternFill>
                  <bgColor theme="5" tint="0.79998168889431442"/>
                </patternFill>
              </fill>
            </x14:dxf>
          </x14:cfRule>
          <xm:sqref>Q33</xm:sqref>
        </x14:conditionalFormatting>
        <x14:conditionalFormatting xmlns:xm="http://schemas.microsoft.com/office/excel/2006/main">
          <x14:cfRule type="expression" priority="21" id="{BC0F7A27-6C46-45A7-986A-E0EA813CAC8B}">
            <xm:f>O40&lt;&gt;'C:\Users\22989\AppData\Local\Microsoft\Windows\INetCache\Content.MSO\[コロナ交付金事業実施・効果検証（令和２年度実施計画ベース）.xlsx]Sheet1'!#REF!</xm:f>
            <x14:dxf>
              <fill>
                <patternFill>
                  <bgColor theme="5" tint="0.79998168889431442"/>
                </patternFill>
              </fill>
            </x14:dxf>
          </x14:cfRule>
          <xm:sqref>O40:P40</xm:sqref>
        </x14:conditionalFormatting>
        <x14:conditionalFormatting xmlns:xm="http://schemas.microsoft.com/office/excel/2006/main">
          <x14:cfRule type="expression" priority="20" id="{F6225D90-89EE-4B5F-9F50-5D8248C769A2}">
            <xm:f>Q40&lt;&gt;'C:\Users\22989\AppData\Local\Microsoft\Windows\INetCache\Content.MSO\[コロナ交付金事業実施・効果検証（令和２年度実施計画ベース）.xlsx]Sheet1'!#REF!</xm:f>
            <x14:dxf>
              <fill>
                <patternFill>
                  <bgColor theme="5" tint="0.79998168889431442"/>
                </patternFill>
              </fill>
            </x14:dxf>
          </x14:cfRule>
          <xm:sqref>Q40</xm:sqref>
        </x14:conditionalFormatting>
        <x14:conditionalFormatting xmlns:xm="http://schemas.microsoft.com/office/excel/2006/main">
          <x14:cfRule type="expression" priority="19" id="{F3F2E312-9B2F-425D-A6A9-46C1F3D28325}">
            <xm:f>O41&lt;&gt;'C:\Users\32991\Desktop\[コロナ交付金事業実施・効果検証（令和２年度実施計画ベース）.xlsx]Sheet1'!#REF!</xm:f>
            <x14:dxf>
              <fill>
                <patternFill>
                  <bgColor theme="5" tint="0.79998168889431442"/>
                </patternFill>
              </fill>
            </x14:dxf>
          </x14:cfRule>
          <xm:sqref>O41:P41</xm:sqref>
        </x14:conditionalFormatting>
        <x14:conditionalFormatting xmlns:xm="http://schemas.microsoft.com/office/excel/2006/main">
          <x14:cfRule type="expression" priority="18" id="{752B7161-4DAB-4892-981F-B3E45FF30605}">
            <xm:f>Q41&lt;&gt;'C:\Users\32991\Desktop\[コロナ交付金事業実施・効果検証（令和２年度実施計画ベース）.xlsx]Sheet1'!#REF!</xm:f>
            <x14:dxf>
              <fill>
                <patternFill>
                  <bgColor theme="5" tint="0.79998168889431442"/>
                </patternFill>
              </fill>
            </x14:dxf>
          </x14:cfRule>
          <xm:sqref>Q41</xm:sqref>
        </x14:conditionalFormatting>
        <x14:conditionalFormatting xmlns:xm="http://schemas.microsoft.com/office/excel/2006/main">
          <x14:cfRule type="expression" priority="5" id="{599FC3C4-ED56-4702-8DDF-AD816835FB4B}">
            <xm:f>O22&lt;&gt;'\\l01jofls1\0800100_産業創出課$\07　照会・回答・通知（庁内）\R4照会票\02　直接照会\543【財政課】令和２、３年度新型コロナウイルス感染症対応地方創生臨時交付金に係る事業実績及び効果検証について（照会）_20220801\[コロナ交付金事業実施・効果検証（令和２年度実施計画ベース）.xlsx]Sheet1'!#REF!</xm:f>
            <x14:dxf>
              <fill>
                <patternFill>
                  <bgColor theme="5" tint="0.79998168889431442"/>
                </patternFill>
              </fill>
            </x14:dxf>
          </x14:cfRule>
          <xm:sqref>O22:O23</xm:sqref>
        </x14:conditionalFormatting>
        <x14:conditionalFormatting xmlns:xm="http://schemas.microsoft.com/office/excel/2006/main">
          <x14:cfRule type="expression" priority="4" id="{FDDF04B2-3401-4B42-BEC2-A05377BF9F8A}">
            <xm:f>O38&lt;&gt;'\\l01jofls1\0300100_財政課$\02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O38:O39</xm:sqref>
        </x14:conditionalFormatting>
        <x14:conditionalFormatting xmlns:xm="http://schemas.microsoft.com/office/excel/2006/main">
          <x14:cfRule type="expression" priority="1" id="{0C8EC0F7-D3A8-4630-902F-1382ECF808F0}">
            <xm:f>O11&lt;&gt;'\\l01jofls1\0300100_財政課$\02 個別の取り組み\00_新型コロナウイルス感染症関係\01　地方創生臨時交付金実施計画\11　事業効果検証\02_各課回答\01_スマート社会推進課○\[コロナ交付金事業実施・効果検証（令和２年度実施計画ベース）.xlsx]Sheet1'!#REF!</xm:f>
            <x14:dxf>
              <fill>
                <patternFill>
                  <bgColor theme="5" tint="0.79998168889431442"/>
                </patternFill>
              </fill>
            </x14:dxf>
          </x14:cfRule>
          <xm:sqref>O11:P11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令和５年度（充当分事業のみ）</vt:lpstr>
      <vt:lpstr>令和５年度（すべて）</vt:lpstr>
      <vt:lpstr>'令和５年度（すべて）'!Print_Area</vt:lpstr>
      <vt:lpstr>'令和５年度（充当分事業のみ）'!Print_Area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2025-05-27T05:00:19Z</dcterms:modified>
</cp:coreProperties>
</file>