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新電力関係\R3\04.公告時資料\市HP添付ファイル\東部\"/>
    </mc:Choice>
  </mc:AlternateContent>
  <bookViews>
    <workbookView xWindow="3168" yWindow="1356" windowWidth="22128" windowHeight="9780"/>
  </bookViews>
  <sheets>
    <sheet name="東部浄化" sheetId="1" r:id="rId1"/>
  </sheets>
  <definedNames>
    <definedName name="\A">#REF!</definedName>
    <definedName name="_xlnm.Print_Area" localSheetId="0">東部浄化!$A$1:$S$33</definedName>
  </definedNames>
  <calcPr calcId="162913"/>
</workbook>
</file>

<file path=xl/calcChain.xml><?xml version="1.0" encoding="utf-8"?>
<calcChain xmlns="http://schemas.openxmlformats.org/spreadsheetml/2006/main">
  <c r="D27" i="1" l="1"/>
  <c r="F27" i="1" l="1"/>
  <c r="G27" i="1"/>
  <c r="L27" i="1" l="1"/>
  <c r="Q27" i="1" l="1"/>
  <c r="P27" i="1"/>
  <c r="O27" i="1"/>
  <c r="R24" i="1" l="1"/>
  <c r="R25" i="1"/>
  <c r="R26" i="1"/>
  <c r="R23" i="1"/>
  <c r="H27" i="1"/>
  <c r="I27" i="1"/>
  <c r="J27" i="1"/>
  <c r="K27" i="1"/>
  <c r="M27" i="1"/>
  <c r="N27" i="1"/>
  <c r="S24" i="1" l="1"/>
  <c r="R27" i="1"/>
  <c r="S27" i="1" s="1"/>
  <c r="G31" i="1" s="1"/>
  <c r="K31" i="1" l="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<sst xmlns="http://schemas.openxmlformats.org/spreadsheetml/2006/main" count="56" uniqueCount="54">
  <si>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</si>
  <si>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</si>
  <si>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</si>
  <si>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</si>
  <si>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</si>
  <si>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</si>
  <si>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</si>
  <si>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</si>
  <si>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</si>
  <si>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</si>
  <si>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</si>
  <si>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</si>
  <si>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</si>
  <si>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</si>
  <si>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</si>
  <si>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</si>
  <si>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</si>
  <si>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</si>
  <si>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</si>
  <si>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</si>
  <si>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</si>
  <si>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</si>
  <si>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</si>
  <si>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</si>
  <si>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４　各料金の単価は小数点以下第２位まで入力が可能であるが、各施設の１年間の小計（A+B)は小数点以下を切り捨てとする。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4" eb="36">
      <t>ネンカン</t>
    </rPh>
    <rPh sb="37" eb="39">
      <t>ショウケイ</t>
    </rPh>
    <rPh sb="45" eb="48">
      <t>ショウスウテン</t>
    </rPh>
    <rPh sb="48" eb="50">
      <t>イカ</t>
    </rPh>
    <rPh sb="51" eb="52">
      <t>キ</t>
    </rPh>
    <rPh sb="53" eb="54">
      <t>ス</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</si>
  <si>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</si>
  <si>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</si>
  <si>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</si>
  <si>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</si>
  <si>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</si>
  <si>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</si>
  <si>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</si>
  <si>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</si>
  <si>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</si>
  <si>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東部浄化センター</t>
    <rPh sb="0" eb="2">
      <t>トウブ</t>
    </rPh>
    <rPh sb="2" eb="4">
      <t>ジョウカ</t>
    </rPh>
    <phoneticPr fontId="1"/>
  </si>
  <si>
    <t>○下水道処理施設</t>
    <rPh sb="1" eb="4">
      <t>ゲスイドウ</t>
    </rPh>
    <rPh sb="4" eb="6">
      <t>ショリ</t>
    </rPh>
    <rPh sb="6" eb="8">
      <t>シセツ</t>
    </rPh>
    <phoneticPr fontId="1"/>
  </si>
  <si>
    <t>高圧季節別時間帯別電力ＳⅡ</t>
    <rPh sb="0" eb="2">
      <t>コウアツ</t>
    </rPh>
    <rPh sb="2" eb="4">
      <t>キセツ</t>
    </rPh>
    <rPh sb="4" eb="5">
      <t>ベツ</t>
    </rPh>
    <rPh sb="5" eb="8">
      <t>ジカンタイ</t>
    </rPh>
    <rPh sb="8" eb="9">
      <t>ベツ</t>
    </rPh>
    <rPh sb="9" eb="11">
      <t>デンリョク</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</si>
  <si>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</si>
  <si>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</si>
  <si>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</si>
  <si>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</si>
  <si>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</si>
  <si>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</si>
  <si>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</si>
  <si>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</si>
  <si>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</si>
  <si>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</si>
  <si>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</si>
  <si>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</si>
  <si>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</si>
  <si>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</si>
  <si>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東部浄化センターで使用する電力の供給</t>
    <rPh sb="0" eb="2">
      <t>トウブ</t>
    </rPh>
    <rPh sb="2" eb="4">
      <t>ジョウカ</t>
    </rPh>
    <rPh sb="9" eb="11">
      <t>シヨウ</t>
    </rPh>
    <rPh sb="13" eb="15">
      <t>デンリョク</t>
    </rPh>
    <rPh sb="16" eb="18">
      <t>キョウキュウ</t>
    </rPh>
    <phoneticPr fontId="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</si>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</sst>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b/>
      <u/>
      <sz val="9"/>
      <color rgb="FFFF0000"/>
      <name val="ＭＳ ゴシック"/>
      <family val="3"/>
      <charset val="128"/>
    </font>
    <font>
      <sz val="7"/>
      <color theme="1"/>
      <name val="ＭＳ 明朝"/>
      <family val="1"/>
      <charset val="128"/>
    </font>
    <font>
      <sz val="7"/>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176" fontId="4"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4"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0" fontId="16" fillId="0" borderId="0" xfId="0" applyFont="1" applyAlignment="1">
      <alignment horizontal="right"/>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6" fillId="0" borderId="0" xfId="0" applyFont="1" applyAlignment="1"/>
    <xf numFmtId="0" fontId="19" fillId="0" borderId="0" xfId="0" applyFont="1" applyAlignment="1">
      <alignment horizontal="center" vertical="center"/>
    </xf>
    <xf numFmtId="0" fontId="21" fillId="0" borderId="0" xfId="0" applyFont="1" applyAlignment="1">
      <alignment vertical="center"/>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0" xfId="0" applyFont="1" applyAlignment="1">
      <alignment horizontal="center"/>
    </xf>
    <xf numFmtId="0" fontId="16" fillId="0" borderId="0" xfId="0" applyFont="1" applyBorder="1" applyAlignment="1">
      <alignment horizontal="center" vertical="center"/>
    </xf>
    <xf numFmtId="179" fontId="16" fillId="0" borderId="25"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6" fillId="0" borderId="26" xfId="0" applyNumberFormat="1" applyFont="1" applyBorder="1" applyAlignment="1">
      <alignment horizontal="center" vertical="center"/>
    </xf>
    <xf numFmtId="0" fontId="19" fillId="0" borderId="0" xfId="0"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7" xfId="0" applyNumberFormat="1" applyFont="1" applyBorder="1" applyAlignment="1">
      <alignment horizontal="center" vertical="center"/>
    </xf>
    <xf numFmtId="179" fontId="17" fillId="0" borderId="26" xfId="0" applyNumberFormat="1" applyFont="1" applyBorder="1" applyAlignment="1">
      <alignment horizontal="center" vertical="center"/>
    </xf>
    <xf numFmtId="178" fontId="16" fillId="0" borderId="0" xfId="0" applyNumberFormat="1" applyFont="1" applyAlignment="1">
      <alignment horizontal="center" vertical="center" shrinkToFit="1"/>
    </xf>
    <xf numFmtId="178" fontId="16" fillId="0" borderId="25"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0" fontId="20" fillId="0" borderId="0" xfId="0" applyFont="1" applyBorder="1" applyAlignment="1">
      <alignment horizontal="center" vertical="center"/>
    </xf>
    <xf numFmtId="178" fontId="19" fillId="0" borderId="0" xfId="0" applyNumberFormat="1" applyFont="1" applyBorder="1" applyAlignment="1">
      <alignment horizontal="center" vertical="center" shrinkToFit="1"/>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30" zoomScaleNormal="130" zoomScaleSheetLayoutView="130" workbookViewId="0">
      <pane xSplit="4" ySplit="18" topLeftCell="E19" activePane="bottomRight" state="frozen"/>
      <selection pane="topRight" activeCell="H1" sqref="H1"/>
      <selection pane="bottomLeft" activeCell="A14" sqref="A14"/>
      <selection pane="bottomRight" activeCell="H21" sqref="H21:H22"/>
    </sheetView>
  </sheetViews>
  <sheetFormatPr defaultRowHeight="13.2" x14ac:dyDescent="0.2"/>
  <cols>
    <col min="2" max="2" width="6.21875" bestFit="1" customWidth="1"/>
    <col min="3" max="3" width="15.6640625" bestFit="1" customWidth="1"/>
    <col min="4" max="4" width="8.109375" customWidth="1"/>
    <col min="5" max="5" width="17.44140625" bestFit="1" customWidth="1"/>
    <col min="6" max="8" width="5.44140625" bestFit="1" customWidth="1"/>
    <col min="9" max="11" width="5.109375" bestFit="1" customWidth="1"/>
    <col min="12" max="14" width="5.33203125" bestFit="1" customWidth="1"/>
    <col min="15" max="17" width="5.21875" bestFit="1" customWidth="1"/>
    <col min="18" max="18" width="6.109375" bestFit="1" customWidth="1"/>
    <col min="19" max="19" width="11.66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50" t="s">
        <v>39</v>
      </c>
      <c r="B2" s="50"/>
      <c r="C2" s="50"/>
      <c r="D2" s="50"/>
      <c r="E2" s="50"/>
      <c r="F2" s="50"/>
      <c r="G2" s="50"/>
      <c r="H2" s="50"/>
      <c r="I2" s="50"/>
      <c r="J2" s="50"/>
      <c r="K2" s="50"/>
      <c r="L2" s="50"/>
      <c r="M2" s="50"/>
      <c r="N2" s="50"/>
      <c r="O2" s="50"/>
      <c r="P2" s="50"/>
      <c r="Q2" s="50"/>
      <c r="R2" s="50"/>
      <c r="S2" s="50"/>
      <c r="T2" s="50"/>
      <c r="U2" s="50"/>
      <c r="V2" s="50"/>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61" t="s">
        <v>20</v>
      </c>
      <c r="B4" s="62"/>
      <c r="C4" s="62"/>
      <c r="D4" s="63"/>
      <c r="E4" s="63"/>
      <c r="F4" s="63"/>
      <c r="G4" s="63"/>
    </row>
    <row r="5" spans="1:22" x14ac:dyDescent="0.2">
      <c r="A5" s="62" t="s">
        <v>21</v>
      </c>
      <c r="B5" s="62"/>
      <c r="C5" s="62"/>
      <c r="D5" s="61" t="s">
        <v>51</v>
      </c>
      <c r="E5" s="62"/>
      <c r="F5" s="62"/>
      <c r="G5" s="62"/>
    </row>
    <row r="6" spans="1:22" ht="7.5" customHeight="1" x14ac:dyDescent="0.2"/>
    <row r="7" spans="1:22" x14ac:dyDescent="0.2">
      <c r="A7" t="s">
        <v>22</v>
      </c>
    </row>
    <row r="8" spans="1:22" x14ac:dyDescent="0.2">
      <c r="A8" t="s">
        <v>23</v>
      </c>
    </row>
    <row r="9" spans="1:22" x14ac:dyDescent="0.2">
      <c r="A9" t="s">
        <v>52</v>
      </c>
    </row>
    <row r="10" spans="1:22" x14ac:dyDescent="0.2">
      <c r="A10" t="s">
        <v>24</v>
      </c>
    </row>
    <row r="11" spans="1:22" x14ac:dyDescent="0.2">
      <c r="A11" s="49" t="s">
        <v>48</v>
      </c>
    </row>
    <row r="12" spans="1:22" x14ac:dyDescent="0.2">
      <c r="A12" s="49" t="s">
        <v>49</v>
      </c>
    </row>
    <row r="13" spans="1:22" x14ac:dyDescent="0.2">
      <c r="A13" s="49" t="s">
        <v>50</v>
      </c>
    </row>
    <row r="14" spans="1:22" ht="5.25" customHeight="1" x14ac:dyDescent="0.2"/>
    <row r="16" spans="1:22" x14ac:dyDescent="0.2">
      <c r="A16" t="s">
        <v>35</v>
      </c>
    </row>
    <row r="17" spans="1:21" x14ac:dyDescent="0.2">
      <c r="A17" s="65" t="s">
        <v>0</v>
      </c>
      <c r="B17" s="64" t="s">
        <v>1</v>
      </c>
      <c r="C17" s="66" t="s">
        <v>2</v>
      </c>
      <c r="D17" s="67"/>
      <c r="E17" s="64" t="s">
        <v>19</v>
      </c>
      <c r="F17" s="64"/>
      <c r="G17" s="64"/>
      <c r="H17" s="64"/>
      <c r="I17" s="64"/>
      <c r="J17" s="64"/>
      <c r="K17" s="64"/>
      <c r="L17" s="64"/>
      <c r="M17" s="64"/>
      <c r="N17" s="64"/>
      <c r="O17" s="64"/>
      <c r="P17" s="64"/>
      <c r="Q17" s="64"/>
      <c r="R17" s="64"/>
    </row>
    <row r="18" spans="1:21" x14ac:dyDescent="0.2">
      <c r="A18" s="64"/>
      <c r="B18" s="64"/>
      <c r="C18" s="68"/>
      <c r="D18" s="69"/>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4"/>
    </row>
    <row r="19" spans="1:21" x14ac:dyDescent="0.2">
      <c r="A19" s="51" t="s">
        <v>34</v>
      </c>
      <c r="B19" s="53" t="s">
        <v>36</v>
      </c>
      <c r="C19" s="55" t="s">
        <v>3</v>
      </c>
      <c r="D19" s="57"/>
      <c r="E19" s="2" t="s">
        <v>25</v>
      </c>
      <c r="F19" s="38"/>
      <c r="G19" s="38"/>
      <c r="H19" s="38"/>
      <c r="I19" s="38"/>
      <c r="J19" s="38"/>
      <c r="K19" s="38"/>
      <c r="L19" s="38"/>
      <c r="M19" s="38"/>
      <c r="N19" s="38"/>
      <c r="O19" s="38"/>
      <c r="P19" s="38"/>
      <c r="Q19" s="38"/>
      <c r="R19" s="6"/>
      <c r="S19" s="18"/>
      <c r="U19" s="25"/>
    </row>
    <row r="20" spans="1:21" x14ac:dyDescent="0.2">
      <c r="A20" s="51"/>
      <c r="B20" s="53"/>
      <c r="C20" s="56"/>
      <c r="D20" s="58"/>
      <c r="E20" s="3" t="s">
        <v>26</v>
      </c>
      <c r="F20" s="39"/>
      <c r="G20" s="39"/>
      <c r="H20" s="39"/>
      <c r="I20" s="39"/>
      <c r="J20" s="39"/>
      <c r="K20" s="39"/>
      <c r="L20" s="39"/>
      <c r="M20" s="39"/>
      <c r="N20" s="39"/>
      <c r="O20" s="39"/>
      <c r="P20" s="39"/>
      <c r="Q20" s="39"/>
      <c r="R20" s="5"/>
      <c r="S20" s="18"/>
      <c r="U20" s="25"/>
    </row>
    <row r="21" spans="1:21" x14ac:dyDescent="0.2">
      <c r="A21" s="51"/>
      <c r="B21" s="53"/>
      <c r="C21" s="56"/>
      <c r="D21" s="58"/>
      <c r="E21" s="3" t="s">
        <v>27</v>
      </c>
      <c r="F21" s="39"/>
      <c r="G21" s="39"/>
      <c r="H21" s="39"/>
      <c r="I21" s="39"/>
      <c r="J21" s="39"/>
      <c r="K21" s="39"/>
      <c r="L21" s="39"/>
      <c r="M21" s="39"/>
      <c r="N21" s="39"/>
      <c r="O21" s="39"/>
      <c r="P21" s="39"/>
      <c r="Q21" s="39"/>
      <c r="R21" s="5"/>
      <c r="S21" s="18"/>
      <c r="U21" s="25"/>
    </row>
    <row r="22" spans="1:21" x14ac:dyDescent="0.2">
      <c r="A22" s="51"/>
      <c r="B22" s="53"/>
      <c r="C22" s="56"/>
      <c r="D22" s="58"/>
      <c r="E22" s="3" t="s">
        <v>28</v>
      </c>
      <c r="F22" s="39"/>
      <c r="G22" s="39"/>
      <c r="H22" s="39"/>
      <c r="I22" s="39"/>
      <c r="J22" s="39"/>
      <c r="K22" s="39"/>
      <c r="L22" s="39"/>
      <c r="M22" s="39"/>
      <c r="N22" s="39"/>
      <c r="O22" s="39"/>
      <c r="P22" s="39"/>
      <c r="Q22" s="39"/>
      <c r="R22" s="5"/>
      <c r="S22" s="18"/>
      <c r="U22" s="25"/>
    </row>
    <row r="23" spans="1:21" x14ac:dyDescent="0.2">
      <c r="A23" s="52"/>
      <c r="B23" s="54"/>
      <c r="C23" s="59" t="s">
        <v>4</v>
      </c>
      <c r="D23" s="70">
        <v>383</v>
      </c>
      <c r="E23" s="15" t="s">
        <v>29</v>
      </c>
      <c r="F23" s="20"/>
      <c r="G23" s="20"/>
      <c r="H23" s="20"/>
      <c r="I23" s="19">
        <v>18477</v>
      </c>
      <c r="J23" s="19">
        <v>19520</v>
      </c>
      <c r="K23" s="19">
        <v>17882</v>
      </c>
      <c r="L23" s="20"/>
      <c r="M23" s="20"/>
      <c r="N23" s="20"/>
      <c r="O23" s="20"/>
      <c r="P23" s="20"/>
      <c r="Q23" s="20"/>
      <c r="R23" s="16">
        <f>SUM(F23:Q23)</f>
        <v>55879</v>
      </c>
      <c r="S23" s="27" t="s">
        <v>37</v>
      </c>
    </row>
    <row r="24" spans="1:21" x14ac:dyDescent="0.2">
      <c r="A24" s="52"/>
      <c r="B24" s="54"/>
      <c r="C24" s="56"/>
      <c r="D24" s="71"/>
      <c r="E24" s="3" t="s">
        <v>30</v>
      </c>
      <c r="F24" s="20"/>
      <c r="G24" s="20"/>
      <c r="H24" s="20"/>
      <c r="I24" s="21">
        <v>67774</v>
      </c>
      <c r="J24" s="21">
        <v>70581</v>
      </c>
      <c r="K24" s="21">
        <v>65200</v>
      </c>
      <c r="L24" s="20"/>
      <c r="M24" s="20"/>
      <c r="N24" s="20"/>
      <c r="O24" s="20"/>
      <c r="P24" s="20"/>
      <c r="Q24" s="20"/>
      <c r="R24" s="7">
        <f>SUM(F24:Q24)</f>
        <v>203555</v>
      </c>
      <c r="S24" s="23">
        <f>SUM(R23:R26)</f>
        <v>2138232</v>
      </c>
    </row>
    <row r="25" spans="1:21" x14ac:dyDescent="0.2">
      <c r="A25" s="52"/>
      <c r="B25" s="54"/>
      <c r="C25" s="56"/>
      <c r="D25" s="71"/>
      <c r="E25" s="3" t="s">
        <v>31</v>
      </c>
      <c r="F25" s="21">
        <v>69804</v>
      </c>
      <c r="G25" s="21">
        <v>71162</v>
      </c>
      <c r="H25" s="21">
        <v>90092</v>
      </c>
      <c r="I25" s="20"/>
      <c r="J25" s="20"/>
      <c r="K25" s="20"/>
      <c r="L25" s="21">
        <v>91736</v>
      </c>
      <c r="M25" s="21">
        <v>82649</v>
      </c>
      <c r="N25" s="21">
        <v>86805</v>
      </c>
      <c r="O25" s="21">
        <v>80349</v>
      </c>
      <c r="P25" s="21">
        <v>78606</v>
      </c>
      <c r="Q25" s="21">
        <v>89894</v>
      </c>
      <c r="R25" s="7">
        <f>SUM(F25:Q25)</f>
        <v>741097</v>
      </c>
      <c r="S25" s="18"/>
    </row>
    <row r="26" spans="1:21" x14ac:dyDescent="0.2">
      <c r="A26" s="52"/>
      <c r="B26" s="54"/>
      <c r="C26" s="60"/>
      <c r="D26" s="72"/>
      <c r="E26" s="11" t="s">
        <v>32</v>
      </c>
      <c r="F26" s="22">
        <v>80905</v>
      </c>
      <c r="G26" s="22">
        <v>106802</v>
      </c>
      <c r="H26" s="22">
        <v>84868</v>
      </c>
      <c r="I26" s="22">
        <v>94970</v>
      </c>
      <c r="J26" s="22">
        <v>97479</v>
      </c>
      <c r="K26" s="22">
        <v>91134</v>
      </c>
      <c r="L26" s="22">
        <v>86111</v>
      </c>
      <c r="M26" s="22">
        <v>99162</v>
      </c>
      <c r="N26" s="22">
        <v>103574</v>
      </c>
      <c r="O26" s="22">
        <v>111473</v>
      </c>
      <c r="P26" s="22">
        <v>90815</v>
      </c>
      <c r="Q26" s="22">
        <v>90408</v>
      </c>
      <c r="R26" s="12">
        <f>SUM(F26:Q26)</f>
        <v>1137701</v>
      </c>
      <c r="S26" s="27" t="s">
        <v>38</v>
      </c>
    </row>
    <row r="27" spans="1:21" ht="16.8" x14ac:dyDescent="0.2">
      <c r="A27" s="52"/>
      <c r="B27" s="54"/>
      <c r="C27" s="13" t="s">
        <v>53</v>
      </c>
      <c r="D27" s="28">
        <f>D19*D23*12</f>
        <v>0</v>
      </c>
      <c r="E27" s="14" t="s">
        <v>33</v>
      </c>
      <c r="F27" s="9">
        <f>ROUNDDOWN((F19*F23)+(F20*F24)+(F21*F25)+(F22*F26),0)</f>
        <v>0</v>
      </c>
      <c r="G27" s="9">
        <f>ROUNDDOWN((G19*G23)+(G20*G24)+(G21*G25)+(G22*G26),0)</f>
        <v>0</v>
      </c>
      <c r="H27" s="9">
        <f t="shared" ref="H27:N27" si="0">ROUNDDOWN((H19*H23)+(H20*H24)+(H21*H25)+(H22*H26),0)</f>
        <v>0</v>
      </c>
      <c r="I27" s="9">
        <f t="shared" si="0"/>
        <v>0</v>
      </c>
      <c r="J27" s="9">
        <f t="shared" si="0"/>
        <v>0</v>
      </c>
      <c r="K27" s="9">
        <f t="shared" si="0"/>
        <v>0</v>
      </c>
      <c r="L27" s="9">
        <f>ROUNDDOWN((L19*L23)+(L20*L24)+(L21*L25)+(L22*L26),0)</f>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3">
        <f>D27+R27</f>
        <v>0</v>
      </c>
    </row>
    <row r="29" spans="1:21" x14ac:dyDescent="0.2">
      <c r="F29" s="26"/>
      <c r="G29" s="26"/>
      <c r="H29" s="26"/>
      <c r="I29" s="26"/>
      <c r="J29" s="26"/>
      <c r="K29" s="26"/>
      <c r="L29" s="26"/>
      <c r="M29" s="26"/>
      <c r="N29" s="26"/>
      <c r="O29" s="26"/>
      <c r="P29" s="26"/>
      <c r="Q29" s="26"/>
    </row>
    <row r="30" spans="1:21" ht="13.8" thickBot="1" x14ac:dyDescent="0.2">
      <c r="G30" s="74" t="s">
        <v>40</v>
      </c>
      <c r="H30" s="74"/>
      <c r="I30" s="74"/>
      <c r="J30" s="40"/>
      <c r="K30" s="74" t="s">
        <v>41</v>
      </c>
      <c r="L30" s="74"/>
      <c r="M30" s="74"/>
      <c r="N30" s="42"/>
      <c r="O30" s="82" t="s">
        <v>42</v>
      </c>
      <c r="P30" s="82"/>
      <c r="Q30" s="82"/>
      <c r="R30" s="43"/>
    </row>
    <row r="31" spans="1:21" ht="13.8" thickBot="1" x14ac:dyDescent="0.2">
      <c r="G31" s="75">
        <f>S27</f>
        <v>0</v>
      </c>
      <c r="H31" s="76"/>
      <c r="I31" s="77"/>
      <c r="J31" s="44" t="s">
        <v>43</v>
      </c>
      <c r="K31" s="79">
        <f>ROUNDUP(G31/1.1,0)</f>
        <v>0</v>
      </c>
      <c r="L31" s="80"/>
      <c r="M31" s="81"/>
      <c r="N31" s="45" t="s">
        <v>43</v>
      </c>
      <c r="O31" s="83">
        <f>G31-K31</f>
        <v>0</v>
      </c>
      <c r="P31" s="84"/>
      <c r="Q31" s="85"/>
      <c r="R31" s="46" t="s">
        <v>43</v>
      </c>
    </row>
    <row r="32" spans="1:21" x14ac:dyDescent="0.15">
      <c r="G32" s="78" t="s">
        <v>44</v>
      </c>
      <c r="H32" s="78"/>
      <c r="I32" s="78"/>
      <c r="J32" s="48"/>
      <c r="K32" s="86" t="s">
        <v>45</v>
      </c>
      <c r="L32" s="86"/>
      <c r="M32" s="86"/>
      <c r="N32" s="86"/>
      <c r="O32" s="87" t="s">
        <v>46</v>
      </c>
      <c r="P32" s="87"/>
      <c r="Q32" s="87"/>
      <c r="R32" s="43"/>
    </row>
    <row r="33" spans="8:19" x14ac:dyDescent="0.15">
      <c r="H33" s="43"/>
      <c r="I33" s="43"/>
      <c r="J33" s="73" t="s">
        <v>47</v>
      </c>
      <c r="K33" s="73"/>
      <c r="L33" s="73"/>
      <c r="M33" s="73"/>
      <c r="N33" s="73"/>
      <c r="O33" s="73"/>
      <c r="P33" s="41"/>
      <c r="Q33" s="41"/>
      <c r="R33" s="47"/>
      <c r="S33" s="47"/>
    </row>
  </sheetData>
  <sheetProtection password="D2D9" sheet="1" selectLockedCells="1"/>
  <mergeCells count="25">
    <mergeCell ref="J33:O33"/>
    <mergeCell ref="G30:I30"/>
    <mergeCell ref="G31:I31"/>
    <mergeCell ref="G32:I32"/>
    <mergeCell ref="K30:M30"/>
    <mergeCell ref="K31:M31"/>
    <mergeCell ref="O30:Q30"/>
    <mergeCell ref="O31:Q31"/>
    <mergeCell ref="K32:N32"/>
    <mergeCell ref="O32:Q32"/>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s>
  <phoneticPr fontId="1"/>
  <pageMargins left="0.70866141732283472" right="0.31496062992125984"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東部浄化</vt:lpstr>
      <vt:lpstr>東部浄化!Print_Area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2019-09-25T08:31:11Z</cp:lastPrinted>
  <dcterms:created xsi:type="dcterms:W3CDTF">2019-07-17T02:04:21Z</dcterms:created>
  <dcterms:modified xsi:type="dcterms:W3CDTF">2021-11-10T06:15:04Z</dcterms:modified>
</cp:coreProperties>
</file>