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jofls2\8000500_生活環境部共有フォルダ$\000☆彡_生活排水対策室関係\○下水道管理事務所\新電力関係\R3\04.公告時資料\市HP添付ファイル\南部\"/>
    </mc:Choice>
  </mc:AlternateContent>
  <bookViews>
    <workbookView xWindow="288" yWindow="252" windowWidth="21012" windowHeight="9780"/>
  </bookViews>
  <sheets>
    <sheet name="南部浄化" sheetId="1" r:id="rId1"/>
  </sheets>
  <definedNames>
    <definedName name="\A">#REF!</definedName>
    <definedName name="_xlnm.Print_Area" localSheetId="0">南部浄化!$A$1:$W$29</definedName>
  </definedNames>
  <calcPr calcId="162913"/>
</workbook>
</file>

<file path=xl/calcChain.xml><?xml version="1.0" encoding="utf-8"?>
<calcChain xmlns="http://schemas.openxmlformats.org/spreadsheetml/2006/main">
  <c r="D23" i="1" l="1"/>
  <c r="T23" i="1" l="1"/>
  <c r="R23" i="1"/>
  <c r="S23" i="1"/>
  <c r="I23" i="1" l="1"/>
  <c r="J23" i="1"/>
  <c r="K23" i="1"/>
  <c r="L23" i="1"/>
  <c r="M23" i="1"/>
  <c r="N23" i="1"/>
  <c r="O23" i="1"/>
  <c r="P23" i="1"/>
  <c r="Q23" i="1"/>
  <c r="U22" i="1"/>
  <c r="U21" i="1"/>
  <c r="V21" i="1" l="1"/>
  <c r="U23" i="1"/>
  <c r="V23" i="1" s="1"/>
  <c r="J27" i="1" s="1"/>
  <c r="N27" i="1" s="1"/>
  <c r="R27" i="1" s="1"/>
</calcChain>
</file>

<file path=xl/sharedStrings.xml><?xml version="1.0" encoding="utf-8"?>
<sst xmlns="http://schemas.openxmlformats.org/spreadsheetml/2006/main" count="52" uniqueCount="50">
  <si>
    <t>施設名</t>
    <rPh sb="0" eb="2">
      <t>シセツ</t>
    </rPh>
    <rPh sb="2" eb="3">
      <t>メイ</t>
    </rPh>
    <phoneticPr fontId="1"/>
  </si>
  <si>
    <t>種別</t>
    <rPh sb="0" eb="2">
      <t>シュベツ</t>
    </rPh>
    <phoneticPr fontId="1"/>
  </si>
  <si>
    <t>基本料金A</t>
    <rPh sb="0" eb="2">
      <t>キホン</t>
    </rPh>
    <rPh sb="2" eb="4">
      <t>リョウキン</t>
    </rPh>
    <phoneticPr fontId="1"/>
  </si>
  <si>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</si>
  <si>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</si>
  <si>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供給期間</t>
    <rPh sb="0" eb="2">
      <t>キョウキュウ</t>
    </rPh>
    <rPh sb="2" eb="4">
      <t>キカン</t>
    </rPh>
    <phoneticPr fontId="1"/>
  </si>
  <si>
    <t>2月</t>
    <rPh sb="1" eb="2">
      <t>ガツ</t>
    </rPh>
    <phoneticPr fontId="1"/>
  </si>
  <si>
    <t>3月</t>
    <rPh sb="1" eb="2">
      <t>ガツ</t>
    </rPh>
    <phoneticPr fontId="1"/>
  </si>
  <si>
    <t>4月</t>
  </si>
  <si>
    <t>5月</t>
  </si>
  <si>
    <t>6月</t>
  </si>
  <si>
    <t>7月</t>
  </si>
  <si>
    <t>8月</t>
  </si>
  <si>
    <t>9月</t>
  </si>
  <si>
    <t>10月</t>
  </si>
  <si>
    <t>11月</t>
  </si>
  <si>
    <t>12月</t>
  </si>
  <si>
    <t>1月</t>
  </si>
  <si>
    <t>計</t>
    <rPh sb="0" eb="1">
      <t>ケイ</t>
    </rPh>
    <phoneticPr fontId="1"/>
  </si>
  <si>
    <t>電力量料金　B</t>
    <rPh sb="0" eb="2">
      <t>デンリョク</t>
    </rPh>
    <rPh sb="2" eb="3">
      <t>リョウ</t>
    </rPh>
    <rPh sb="3" eb="5">
      <t>リョウキン</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</si>
  <si>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</si>
  <si>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</si>
  <si>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</si>
  <si>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</si>
  <si>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電力量料金単価（円/kW）夏季 c</t>
    <rPh sb="0" eb="2">
      <t>デンリョク</t>
    </rPh>
    <rPh sb="2" eb="3">
      <t>リョウ</t>
    </rPh>
    <rPh sb="3" eb="5">
      <t>リョウキン</t>
    </rPh>
    <rPh sb="5" eb="7">
      <t>タンカ</t>
    </rPh>
    <rPh sb="8" eb="9">
      <t>エン</t>
    </rPh>
    <rPh sb="13" eb="15">
      <t>カキ</t>
    </rPh>
    <phoneticPr fontId="1"/>
  </si>
  <si>
    <t>電力量料金単価（円/kW）その他季 d</t>
    <rPh sb="0" eb="2">
      <t>デンリョク</t>
    </rPh>
    <rPh sb="2" eb="3">
      <t>リョウ</t>
    </rPh>
    <rPh sb="3" eb="5">
      <t>リョウキン</t>
    </rPh>
    <rPh sb="5" eb="7">
      <t>タンカ</t>
    </rPh>
    <rPh sb="8" eb="9">
      <t>エン</t>
    </rPh>
    <rPh sb="15" eb="16">
      <t>タ</t>
    </rPh>
    <rPh sb="16" eb="17">
      <t>キ</t>
    </rPh>
    <phoneticPr fontId="1"/>
  </si>
  <si>
    <t>予定使用電力量（kWh） 夏季　e</t>
    <rPh sb="0" eb="2">
      <t>ヨテイ</t>
    </rPh>
    <rPh sb="2" eb="4">
      <t>シヨウ</t>
    </rPh>
    <rPh sb="4" eb="6">
      <t>デンリョク</t>
    </rPh>
    <rPh sb="6" eb="7">
      <t>リョウ</t>
    </rPh>
    <rPh sb="13" eb="15">
      <t>カキ</t>
    </rPh>
    <phoneticPr fontId="1"/>
  </si>
  <si>
    <t>予定使用電力量（kWh） その他季　f</t>
    <rPh sb="0" eb="2">
      <t>ヨテイ</t>
    </rPh>
    <rPh sb="2" eb="4">
      <t>シヨウ</t>
    </rPh>
    <rPh sb="4" eb="6">
      <t>デンリョク</t>
    </rPh>
    <rPh sb="6" eb="7">
      <t>リョウ</t>
    </rPh>
    <rPh sb="15" eb="16">
      <t>タ</t>
    </rPh>
    <rPh sb="16" eb="17">
      <t>キ</t>
    </rPh>
    <phoneticPr fontId="1"/>
  </si>
  <si>
    <t>電力量料金計（円）(c×e)+(d×f)</t>
    <rPh sb="0" eb="2">
      <t>デンリョク</t>
    </rPh>
    <rPh sb="2" eb="3">
      <t>リョウ</t>
    </rPh>
    <rPh sb="3" eb="5">
      <t>リョウキン</t>
    </rPh>
    <rPh sb="5" eb="6">
      <t>ケイ</t>
    </rPh>
    <rPh sb="7" eb="8">
      <t>エン</t>
    </rPh>
    <phoneticPr fontId="1"/>
  </si>
  <si>
    <t>南部浄化センター</t>
    <rPh sb="0" eb="2">
      <t>ナンブ</t>
    </rPh>
    <rPh sb="2" eb="4">
      <t>ジョウカ</t>
    </rPh>
    <phoneticPr fontId="1"/>
  </si>
  <si>
    <t>○下水道処理施設</t>
    <rPh sb="1" eb="4">
      <t>ゲスイドウ</t>
    </rPh>
    <rPh sb="4" eb="6">
      <t>ショリ</t>
    </rPh>
    <rPh sb="6" eb="8">
      <t>シセツ</t>
    </rPh>
    <phoneticPr fontId="1"/>
  </si>
  <si>
    <t>予定使用電力量計(kwh)</t>
    <rPh sb="0" eb="2">
      <t>ヨテイ</t>
    </rPh>
    <rPh sb="2" eb="4">
      <t>シヨウ</t>
    </rPh>
    <rPh sb="4" eb="6">
      <t>デンリョク</t>
    </rPh>
    <rPh sb="6" eb="7">
      <t>リョウ</t>
    </rPh>
    <rPh sb="7" eb="8">
      <t>ケイ</t>
    </rPh>
    <phoneticPr fontId="1"/>
  </si>
  <si>
    <t>A+B　(円)</t>
    <rPh sb="5" eb="6">
      <t>エン</t>
    </rPh>
    <phoneticPr fontId="1"/>
  </si>
  <si>
    <t>入　札　内　訳　書</t>
    <rPh sb="0" eb="1">
      <t>ニュウ</t>
    </rPh>
    <rPh sb="2" eb="3">
      <t>サツ</t>
    </rPh>
    <rPh sb="4" eb="5">
      <t>ウチ</t>
    </rPh>
    <rPh sb="6" eb="7">
      <t>ヤク</t>
    </rPh>
    <rPh sb="8" eb="9">
      <t>ショ</t>
    </rPh>
    <phoneticPr fontId="11"/>
  </si>
  <si>
    <t>総合計（税込み）</t>
    <rPh sb="0" eb="1">
      <t>ソウ</t>
    </rPh>
    <rPh sb="1" eb="3">
      <t>ゴウケイ</t>
    </rPh>
    <rPh sb="4" eb="6">
      <t>ゼイコミ</t>
    </rPh>
    <phoneticPr fontId="11"/>
  </si>
  <si>
    <t>総合計（税抜き）</t>
    <rPh sb="0" eb="1">
      <t>ソウ</t>
    </rPh>
    <rPh sb="1" eb="3">
      <t>ゴウケイ</t>
    </rPh>
    <rPh sb="4" eb="5">
      <t>ゼイ</t>
    </rPh>
    <rPh sb="5" eb="6">
      <t>ヌ</t>
    </rPh>
    <phoneticPr fontId="11"/>
  </si>
  <si>
    <t>消費税</t>
    <rPh sb="0" eb="3">
      <t>ショウヒゼイ</t>
    </rPh>
    <phoneticPr fontId="11"/>
  </si>
  <si>
    <t>円</t>
    <rPh sb="0" eb="1">
      <t>エン</t>
    </rPh>
    <phoneticPr fontId="11"/>
  </si>
  <si>
    <t>①</t>
    <phoneticPr fontId="11"/>
  </si>
  <si>
    <t>②＝（①／1.1）1円未満切り上げ</t>
    <rPh sb="10" eb="11">
      <t>エン</t>
    </rPh>
    <rPh sb="11" eb="13">
      <t>ミマン</t>
    </rPh>
    <rPh sb="13" eb="14">
      <t>キ</t>
    </rPh>
    <rPh sb="15" eb="16">
      <t>ア</t>
    </rPh>
    <phoneticPr fontId="11"/>
  </si>
  <si>
    <t>③＝（①－②）</t>
    <phoneticPr fontId="11"/>
  </si>
  <si>
    <t>この金額を入札書に転記すること</t>
    <rPh sb="2" eb="4">
      <t>キンガク</t>
    </rPh>
    <rPh sb="5" eb="7">
      <t>ニュウサツ</t>
    </rPh>
    <rPh sb="7" eb="8">
      <t>ショ</t>
    </rPh>
    <rPh sb="9" eb="11">
      <t>テンキ</t>
    </rPh>
    <phoneticPr fontId="11"/>
  </si>
  <si>
    <t>５　入札金額の算定に当たっては、燃料費調整及び再生可能エネルギー発電促進賦課金の額を含めないこと。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2" eb="34">
      <t>ハツデン</t>
    </rPh>
    <rPh sb="34" eb="36">
      <t>ソクシン</t>
    </rPh>
    <rPh sb="36" eb="39">
      <t>フカキン</t>
    </rPh>
    <rPh sb="40" eb="41">
      <t>ガク</t>
    </rPh>
    <rPh sb="42" eb="43">
      <t>フク</t>
    </rPh>
    <phoneticPr fontId="11"/>
  </si>
  <si>
    <t>６　入札金額は表の最下段に記載の総合計（税抜き）②とするが、契約は内訳書に入力された単価による単価契約とするため、正確な単価を入力すること。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11"/>
  </si>
  <si>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11"/>
  </si>
  <si>
    <t>４　各料金の単価は小数点以下第２位まで入力が可能であるが、各施設の毎月の電力量料金計は小数点以下を切り捨てとする。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2">
      <t>カクシセツ</t>
    </rPh>
    <rPh sb="33" eb="35">
      <t>マイツキ</t>
    </rPh>
    <rPh sb="36" eb="38">
      <t>デンリョク</t>
    </rPh>
    <rPh sb="38" eb="39">
      <t>リョウ</t>
    </rPh>
    <rPh sb="39" eb="41">
      <t>リョウキン</t>
    </rPh>
    <rPh sb="41" eb="42">
      <t>ケイ</t>
    </rPh>
    <rPh sb="43" eb="46">
      <t>ショウスウテン</t>
    </rPh>
    <rPh sb="46" eb="48">
      <t>イカ</t>
    </rPh>
    <rPh sb="49" eb="50">
      <t>キ</t>
    </rPh>
    <rPh sb="51" eb="52">
      <t>ス</t>
    </rPh>
    <phoneticPr fontId="1"/>
  </si>
  <si>
    <t>南部浄化センターで使用する電力の供給</t>
    <rPh sb="0" eb="2">
      <t>ナンブ</t>
    </rPh>
    <rPh sb="2" eb="4">
      <t>ジョウカ</t>
    </rPh>
    <rPh sb="9" eb="11">
      <t>シヨウ</t>
    </rPh>
    <rPh sb="13" eb="15">
      <t>デンリョク</t>
    </rPh>
    <rPh sb="16" eb="18">
      <t>キョウキュウ</t>
    </rPh>
    <phoneticPr fontId="1"/>
  </si>
  <si>
    <t>高圧電力</t>
    <rPh sb="0" eb="2">
      <t>コウアツ</t>
    </rPh>
    <rPh sb="2" eb="4">
      <t>デンリョク</t>
    </rPh>
    <phoneticPr fontId="1"/>
  </si>
  <si>
    <t>３  入力する「基本料金単価（円/kW）a」は力率を考慮した単価とすること。</t>
    <rPh sb="3" eb="5">
      <t>ニュウリョク</t>
    </rPh>
    <rPh sb="8" eb="10">
      <t>キホン</t>
    </rPh>
    <rPh sb="10" eb="12">
      <t>リョウキン</t>
    </rPh>
    <rPh sb="12" eb="14">
      <t>タンカ</t>
    </rPh>
    <rPh sb="23" eb="25">
      <t>リキリツ</t>
    </rPh>
    <rPh sb="26" eb="28">
      <t>コウリョ</t>
    </rPh>
    <rPh sb="30" eb="32">
      <t>タンカ</t>
    </rPh>
    <phoneticPr fontId="2"/>
  </si>
  <si>
    <t>基本料金計（円） a×b×12月</t>
    <rPh sb="0" eb="2">
      <t>キホン</t>
    </rPh>
    <rPh sb="2" eb="4">
      <t>リョウキン</t>
    </rPh>
    <rPh sb="4" eb="5">
      <t>ケイ</t>
    </rPh>
    <rPh sb="6" eb="7">
      <t>エン</t>
    </rPh>
    <rPh sb="15" eb="1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</si>
</sst>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00;[Red]#,##0.00"/>
    <numFmt numFmtId="178" formatCode="#,##0;&quot;△ &quot;#,##0"/>
    <numFmt numFmtId="179" formatCode="#,##0_ "/>
  </numFmts>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5"/>
      <color theme="1"/>
      <name val="ＭＳ Ｐゴシック"/>
      <family val="2"/>
      <charset val="128"/>
      <scheme val="minor"/>
    </font>
    <font>
      <sz val="6.5"/>
      <color theme="1"/>
      <name val="ＭＳ Ｐゴシック"/>
      <family val="3"/>
      <charset val="128"/>
      <scheme val="minor"/>
    </font>
    <font>
      <sz val="11"/>
      <name val="ＭＳ Ｐゴシック"/>
      <family val="3"/>
      <charset val="128"/>
    </font>
    <font>
      <sz val="14"/>
      <name val="ＭＳ 明朝"/>
      <family val="1"/>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0.5"/>
      <color theme="1"/>
      <name val="ＭＳ 明朝"/>
      <family val="1"/>
      <charset val="128"/>
    </font>
    <font>
      <b/>
      <sz val="14"/>
      <color theme="1"/>
      <name val="ＭＳ ゴシック"/>
      <family val="3"/>
      <charset val="128"/>
    </font>
    <font>
      <sz val="14"/>
      <color theme="1"/>
      <name val="ＭＳ ゴシック"/>
      <family val="3"/>
      <charset val="128"/>
    </font>
    <font>
      <sz val="9"/>
      <color theme="1"/>
      <name val="ＭＳ 明朝"/>
      <family val="1"/>
      <charset val="128"/>
    </font>
    <font>
      <b/>
      <sz val="9"/>
      <color theme="1"/>
      <name val="ＭＳ 明朝"/>
      <family val="1"/>
      <charset val="128"/>
    </font>
    <font>
      <sz val="7"/>
      <color theme="1"/>
      <name val="ＭＳ 明朝"/>
      <family val="1"/>
      <charset val="128"/>
    </font>
    <font>
      <sz val="7"/>
      <name val="ＭＳ 明朝"/>
      <family val="1"/>
      <charset val="128"/>
    </font>
    <font>
      <b/>
      <u/>
      <sz val="9"/>
      <color rgb="FFFF0000"/>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hair">
        <color auto="1"/>
      </left>
      <right style="hair">
        <color auto="1"/>
      </right>
      <top style="hair">
        <color auto="1"/>
      </top>
      <bottom style="hair">
        <color auto="1"/>
      </bottom>
      <diagonal style="hair">
        <color auto="1"/>
      </diagonal>
    </border>
    <border>
      <left style="hair">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hair">
        <color indexed="64"/>
      </left>
      <right/>
      <top/>
      <bottom style="hair">
        <color auto="1"/>
      </bottom>
      <diagonal/>
    </border>
    <border>
      <left/>
      <right/>
      <top/>
      <bottom style="hair">
        <color auto="1"/>
      </bottom>
      <diagonal/>
    </border>
    <border>
      <left/>
      <right style="thin">
        <color auto="1"/>
      </right>
      <top/>
      <bottom style="hair">
        <color auto="1"/>
      </bottom>
      <diagonal/>
    </border>
  </borders>
  <cellStyleXfs count="4">
    <xf numFmtId="0" fontId="0" fillId="0" borderId="0">
      <alignment vertical="center"/>
    </xf>
    <xf numFmtId="0" fontId="8" fillId="0" borderId="0"/>
    <xf numFmtId="38" fontId="8" fillId="0" borderId="0" applyFont="0" applyFill="0" applyBorder="0" applyAlignment="0" applyProtection="0"/>
    <xf numFmtId="0" fontId="9" fillId="0" borderId="0"/>
  </cellStyleXfs>
  <cellXfs count="96">
    <xf numFmtId="0" fontId="0" fillId="0" borderId="0" xfId="0">
      <alignment vertical="center"/>
    </xf>
    <xf numFmtId="0" fontId="3" fillId="0" borderId="11" xfId="0" applyFont="1" applyBorder="1" applyAlignment="1">
      <alignment horizontal="center" vertical="center"/>
    </xf>
    <xf numFmtId="0" fontId="5" fillId="0" borderId="12" xfId="0" applyFont="1" applyBorder="1">
      <alignment vertical="center"/>
    </xf>
    <xf numFmtId="0" fontId="5" fillId="0" borderId="13" xfId="0" applyFont="1" applyBorder="1">
      <alignment vertical="center"/>
    </xf>
    <xf numFmtId="0" fontId="5" fillId="0" borderId="15" xfId="0" applyFont="1" applyBorder="1" applyAlignment="1">
      <alignment horizontal="center" vertical="center"/>
    </xf>
    <xf numFmtId="177" fontId="4" fillId="0" borderId="17" xfId="0" applyNumberFormat="1" applyFont="1" applyBorder="1">
      <alignment vertical="center"/>
    </xf>
    <xf numFmtId="176" fontId="4" fillId="0" borderId="16" xfId="0" applyNumberFormat="1" applyFont="1" applyBorder="1">
      <alignment vertical="center"/>
    </xf>
    <xf numFmtId="176" fontId="4" fillId="0" borderId="18" xfId="0" applyNumberFormat="1" applyFont="1" applyBorder="1">
      <alignment vertical="center"/>
    </xf>
    <xf numFmtId="176" fontId="4" fillId="0" borderId="21" xfId="0" applyNumberFormat="1" applyFont="1" applyBorder="1">
      <alignment vertical="center"/>
    </xf>
    <xf numFmtId="0" fontId="5" fillId="0" borderId="10" xfId="0" applyFont="1" applyBorder="1" applyAlignment="1">
      <alignment horizontal="center" vertical="center"/>
    </xf>
    <xf numFmtId="0" fontId="5" fillId="0" borderId="22" xfId="0" applyFont="1" applyBorder="1">
      <alignment vertical="center"/>
    </xf>
    <xf numFmtId="176" fontId="4" fillId="0" borderId="23" xfId="0" applyNumberFormat="1" applyFont="1" applyBorder="1">
      <alignment vertical="center"/>
    </xf>
    <xf numFmtId="0" fontId="5" fillId="0" borderId="14" xfId="0" applyFont="1" applyBorder="1" applyAlignment="1">
      <alignment horizontal="center" vertical="center"/>
    </xf>
    <xf numFmtId="0" fontId="5" fillId="0" borderId="14" xfId="0" applyFont="1" applyBorder="1" applyAlignment="1">
      <alignment vertical="center" wrapText="1"/>
    </xf>
    <xf numFmtId="0" fontId="5" fillId="0" borderId="25" xfId="0" applyFont="1" applyBorder="1">
      <alignment vertical="center"/>
    </xf>
    <xf numFmtId="176" fontId="4" fillId="0" borderId="26" xfId="0" applyNumberFormat="1"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176" fontId="4" fillId="0" borderId="27" xfId="0" applyNumberFormat="1" applyFont="1" applyFill="1" applyBorder="1">
      <alignment vertical="center"/>
    </xf>
    <xf numFmtId="176" fontId="4" fillId="0" borderId="24" xfId="0" applyNumberFormat="1" applyFont="1" applyFill="1" applyBorder="1">
      <alignment vertical="center"/>
    </xf>
    <xf numFmtId="0" fontId="10" fillId="0" borderId="0" xfId="0" applyFont="1" applyFill="1" applyBorder="1" applyAlignment="1">
      <alignment horizontal="center" vertical="center"/>
    </xf>
    <xf numFmtId="0" fontId="10" fillId="0" borderId="0" xfId="0" applyFont="1">
      <alignment vertical="center"/>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176" fontId="4" fillId="0" borderId="20" xfId="0" applyNumberFormat="1" applyFont="1" applyFill="1" applyBorder="1">
      <alignment vertical="center"/>
    </xf>
    <xf numFmtId="176" fontId="4" fillId="0" borderId="0" xfId="0" applyNumberFormat="1" applyFont="1">
      <alignment vertical="center"/>
    </xf>
    <xf numFmtId="0" fontId="13" fillId="0" borderId="0" xfId="0" applyFont="1" applyAlignment="1"/>
    <xf numFmtId="0" fontId="13" fillId="0" borderId="0" xfId="0" applyFont="1" applyFill="1" applyAlignment="1"/>
    <xf numFmtId="0" fontId="13" fillId="0" borderId="0" xfId="0" applyFont="1" applyAlignment="1">
      <alignment horizontal="center"/>
    </xf>
    <xf numFmtId="178" fontId="13" fillId="0" borderId="0" xfId="0" applyNumberFormat="1" applyFont="1" applyAlignment="1">
      <alignment horizontal="right" vertical="center" shrinkToFit="1"/>
    </xf>
    <xf numFmtId="0" fontId="13" fillId="0" borderId="0" xfId="0" applyFont="1" applyAlignment="1">
      <alignment horizontal="right" vertical="center" shrinkToFit="1"/>
    </xf>
    <xf numFmtId="17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center" vertical="center"/>
    </xf>
    <xf numFmtId="0" fontId="15" fillId="0" borderId="0" xfId="0" applyFont="1" applyFill="1" applyAlignment="1">
      <alignment horizontal="center" vertical="center"/>
    </xf>
    <xf numFmtId="177" fontId="4" fillId="2" borderId="19" xfId="0" applyNumberFormat="1" applyFont="1" applyFill="1" applyBorder="1" applyProtection="1">
      <alignment vertical="center"/>
      <protection locked="0"/>
    </xf>
    <xf numFmtId="177" fontId="4" fillId="2" borderId="20" xfId="0" applyNumberFormat="1" applyFont="1" applyFill="1" applyBorder="1" applyProtection="1">
      <alignment vertical="center"/>
      <protection locked="0"/>
    </xf>
    <xf numFmtId="0" fontId="16" fillId="0" borderId="0" xfId="0" applyFont="1" applyAlignment="1">
      <alignment horizontal="center" vertical="center"/>
    </xf>
    <xf numFmtId="178" fontId="16" fillId="0" borderId="0" xfId="0" applyNumberFormat="1" applyFont="1" applyAlignment="1">
      <alignment horizontal="center" vertical="center" shrinkToFit="1"/>
    </xf>
    <xf numFmtId="178" fontId="16" fillId="0" borderId="0" xfId="0" applyNumberFormat="1" applyFont="1" applyAlignment="1">
      <alignment horizontal="right"/>
    </xf>
    <xf numFmtId="0" fontId="16" fillId="0" borderId="0" xfId="0" applyFont="1" applyAlignment="1">
      <alignment horizontal="left"/>
    </xf>
    <xf numFmtId="178" fontId="16" fillId="0" borderId="0" xfId="0" applyNumberFormat="1" applyFont="1" applyAlignment="1">
      <alignment horizontal="left" vertical="center" shrinkToFit="1"/>
    </xf>
    <xf numFmtId="178" fontId="16" fillId="0" borderId="0" xfId="0" applyNumberFormat="1" applyFont="1" applyAlignment="1">
      <alignment horizontal="left"/>
    </xf>
    <xf numFmtId="0" fontId="18" fillId="0" borderId="0" xfId="0" applyFont="1" applyAlignment="1">
      <alignment horizontal="center" vertical="center"/>
    </xf>
    <xf numFmtId="0" fontId="16" fillId="0" borderId="0" xfId="0" applyFont="1" applyAlignment="1">
      <alignment horizontal="right"/>
    </xf>
    <xf numFmtId="0" fontId="16" fillId="0" borderId="0" xfId="0" applyFont="1" applyAlignment="1"/>
    <xf numFmtId="176" fontId="4" fillId="0" borderId="34" xfId="0" applyNumberFormat="1" applyFont="1" applyFill="1" applyBorder="1">
      <alignment vertical="center"/>
    </xf>
    <xf numFmtId="0" fontId="21" fillId="0" borderId="0" xfId="0" applyFont="1" applyAlignment="1">
      <alignment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178" fontId="18" fillId="0" borderId="0" xfId="0" applyNumberFormat="1" applyFont="1" applyBorder="1" applyAlignment="1">
      <alignment horizontal="center" vertical="center" shrinkToFit="1"/>
    </xf>
    <xf numFmtId="0" fontId="20" fillId="0" borderId="0" xfId="0" applyFont="1" applyAlignment="1">
      <alignment horizontal="center"/>
    </xf>
    <xf numFmtId="0" fontId="16" fillId="0" borderId="0" xfId="0" applyFont="1" applyBorder="1" applyAlignment="1">
      <alignment horizontal="center" vertical="center"/>
    </xf>
    <xf numFmtId="178" fontId="16" fillId="0" borderId="0" xfId="0" applyNumberFormat="1" applyFont="1" applyAlignment="1">
      <alignment horizontal="center" vertical="center" shrinkToFit="1"/>
    </xf>
    <xf numFmtId="179" fontId="16" fillId="0" borderId="31" xfId="0" applyNumberFormat="1" applyFont="1" applyBorder="1" applyAlignment="1">
      <alignment horizontal="center" vertical="center"/>
    </xf>
    <xf numFmtId="179" fontId="16" fillId="0" borderId="32" xfId="0" applyNumberFormat="1" applyFont="1" applyBorder="1" applyAlignment="1">
      <alignment horizontal="center" vertical="center"/>
    </xf>
    <xf numFmtId="179" fontId="16" fillId="0" borderId="33" xfId="0" applyNumberFormat="1" applyFont="1" applyBorder="1" applyAlignment="1">
      <alignment horizontal="center" vertical="center"/>
    </xf>
    <xf numFmtId="179" fontId="17" fillId="0" borderId="31" xfId="0" applyNumberFormat="1" applyFont="1" applyBorder="1" applyAlignment="1">
      <alignment horizontal="center" vertical="center"/>
    </xf>
    <xf numFmtId="179" fontId="17" fillId="0" borderId="32" xfId="0" applyNumberFormat="1" applyFont="1" applyBorder="1" applyAlignment="1">
      <alignment horizontal="center" vertical="center"/>
    </xf>
    <xf numFmtId="179" fontId="17" fillId="0" borderId="33" xfId="0" applyNumberFormat="1" applyFont="1" applyBorder="1" applyAlignment="1">
      <alignment horizontal="center" vertical="center"/>
    </xf>
    <xf numFmtId="178" fontId="16" fillId="0" borderId="31" xfId="0" applyNumberFormat="1" applyFont="1" applyBorder="1" applyAlignment="1">
      <alignment horizontal="center" vertical="center" shrinkToFit="1"/>
    </xf>
    <xf numFmtId="178" fontId="16" fillId="0" borderId="32" xfId="0" applyNumberFormat="1" applyFont="1" applyBorder="1" applyAlignment="1">
      <alignment horizontal="center" vertical="center" shrinkToFit="1"/>
    </xf>
    <xf numFmtId="178" fontId="16" fillId="0" borderId="33" xfId="0" applyNumberFormat="1" applyFont="1" applyBorder="1" applyAlignment="1">
      <alignment horizontal="center" vertical="center" shrinkToFi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2" xfId="0" applyFont="1" applyBorder="1" applyAlignment="1">
      <alignment horizontal="center" vertical="center"/>
    </xf>
    <xf numFmtId="0" fontId="0" fillId="0" borderId="13" xfId="0" applyBorder="1" applyAlignment="1">
      <alignment horizontal="center" vertical="center"/>
    </xf>
    <xf numFmtId="176" fontId="11" fillId="2" borderId="16" xfId="0" applyNumberFormat="1" applyFont="1" applyFill="1" applyBorder="1" applyAlignment="1" applyProtection="1">
      <alignment horizontal="center" vertical="center"/>
      <protection locked="0"/>
    </xf>
    <xf numFmtId="176" fontId="12" fillId="2" borderId="8" xfId="0" applyNumberFormat="1"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5" fillId="0" borderId="25" xfId="0" applyFont="1" applyBorder="1" applyAlignment="1">
      <alignment horizontal="center" vertical="center"/>
    </xf>
    <xf numFmtId="0" fontId="0" fillId="0" borderId="22" xfId="0" applyBorder="1" applyAlignment="1">
      <alignment horizontal="center" vertical="center"/>
    </xf>
    <xf numFmtId="176" fontId="5" fillId="0" borderId="28" xfId="0" applyNumberFormat="1" applyFont="1" applyBorder="1" applyAlignment="1">
      <alignment horizontal="center" vertical="center"/>
    </xf>
    <xf numFmtId="176" fontId="5" fillId="0" borderId="29" xfId="0" applyNumberFormat="1" applyFont="1" applyBorder="1" applyAlignment="1">
      <alignment horizontal="center" vertical="center"/>
    </xf>
    <xf numFmtId="176" fontId="5" fillId="0" borderId="30" xfId="0" applyNumberFormat="1" applyFont="1" applyBorder="1" applyAlignment="1">
      <alignment horizontal="center" vertical="center"/>
    </xf>
    <xf numFmtId="176" fontId="11" fillId="0" borderId="35" xfId="0" applyNumberFormat="1" applyFont="1" applyBorder="1" applyAlignment="1">
      <alignment horizontal="center" vertical="center"/>
    </xf>
    <xf numFmtId="176" fontId="11" fillId="0" borderId="36" xfId="0" applyNumberFormat="1" applyFont="1" applyBorder="1" applyAlignment="1">
      <alignment horizontal="center" vertical="center"/>
    </xf>
    <xf numFmtId="176" fontId="11" fillId="0" borderId="37" xfId="0" applyNumberFormat="1" applyFont="1" applyBorder="1" applyAlignment="1">
      <alignment horizontal="center" vertical="center"/>
    </xf>
    <xf numFmtId="176" fontId="11" fillId="0" borderId="38" xfId="0" applyNumberFormat="1" applyFont="1" applyBorder="1" applyAlignment="1">
      <alignment horizontal="center" vertical="center"/>
    </xf>
    <xf numFmtId="176" fontId="11" fillId="0" borderId="39" xfId="0" applyNumberFormat="1" applyFont="1" applyBorder="1" applyAlignment="1">
      <alignment horizontal="center" vertical="center"/>
    </xf>
    <xf numFmtId="176" fontId="11" fillId="0" borderId="40" xfId="0" applyNumberFormat="1" applyFont="1" applyBorder="1" applyAlignment="1">
      <alignment horizontal="center" vertical="center"/>
    </xf>
    <xf numFmtId="0" fontId="14"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2" borderId="1" xfId="0" applyFill="1" applyBorder="1" applyAlignment="1" applyProtection="1">
      <alignment horizontal="center" vertical="center"/>
      <protection locked="0"/>
    </xf>
  </cellXfs>
  <cellStyles count="4">
    <cellStyle name="桁区切り 2" xfId="2"/>
    <cellStyle name="標準" xfId="0" builtinId="0"/>
    <cellStyle name="標準 2" xfId="1"/>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18</xdr:row>
      <xdr:rowOff>0</xdr:rowOff>
    </xdr:from>
    <xdr:to>
      <xdr:col>21</xdr:col>
      <xdr:colOff>0</xdr:colOff>
      <xdr:row>20</xdr:row>
      <xdr:rowOff>0</xdr:rowOff>
    </xdr:to>
    <xdr:cxnSp macro="">
      <xdr:nvCxnSpPr>
        <xdr:cNvPr id="4" name="直線コネクタ 3"/>
        <xdr:cNvCxnSpPr/>
      </xdr:nvCxnSpPr>
      <xdr:spPr>
        <a:xfrm>
          <a:off x="10204174" y="2435087"/>
          <a:ext cx="463826" cy="6957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29"/>
  <sheetViews>
    <sheetView tabSelected="1" view="pageBreakPreview" zoomScale="145" zoomScaleNormal="130" zoomScaleSheetLayoutView="145" workbookViewId="0">
      <pane xSplit="7" ySplit="18" topLeftCell="H19" activePane="bottomRight" state="frozen"/>
      <selection pane="topRight" activeCell="H1" sqref="H1"/>
      <selection pane="bottomLeft" activeCell="A14" sqref="A14"/>
      <selection pane="bottomRight" activeCell="J20" sqref="J20"/>
    </sheetView>
  </sheetViews>
  <sheetFormatPr defaultRowHeight="13.2" x14ac:dyDescent="0.2"/>
  <cols>
    <col min="2" max="2" width="6.21875" bestFit="1" customWidth="1"/>
    <col min="3" max="3" width="15.6640625" bestFit="1" customWidth="1"/>
    <col min="4" max="4" width="3.6640625" customWidth="1"/>
    <col min="5" max="5" width="3.109375" bestFit="1" customWidth="1"/>
    <col min="6" max="7" width="2.109375" customWidth="1"/>
    <col min="8" max="8" width="19.109375" customWidth="1"/>
    <col min="9" max="11" width="5.44140625" bestFit="1" customWidth="1"/>
    <col min="12" max="14" width="5.109375" bestFit="1" customWidth="1"/>
    <col min="15" max="17" width="5.33203125" bestFit="1" customWidth="1"/>
    <col min="18" max="20" width="5.21875" bestFit="1" customWidth="1"/>
    <col min="21" max="21" width="6.109375" bestFit="1" customWidth="1"/>
    <col min="22" max="22" width="11.6640625" style="16" bestFit="1" customWidth="1"/>
  </cols>
  <sheetData>
    <row r="1" spans="1:22" s="26" customFormat="1" x14ac:dyDescent="0.2">
      <c r="C1" s="27"/>
      <c r="E1" s="28"/>
      <c r="F1" s="28"/>
      <c r="G1" s="28"/>
      <c r="H1" s="28"/>
      <c r="I1" s="29"/>
      <c r="J1" s="30"/>
      <c r="K1" s="31"/>
      <c r="L1" s="31"/>
      <c r="M1" s="31"/>
      <c r="N1" s="32"/>
      <c r="O1" s="32"/>
      <c r="P1" s="32"/>
      <c r="Q1" s="32"/>
      <c r="R1" s="32"/>
      <c r="S1" s="32"/>
      <c r="T1" s="32"/>
      <c r="U1" s="31"/>
    </row>
    <row r="2" spans="1:22" s="26" customFormat="1" ht="16.2" x14ac:dyDescent="0.2">
      <c r="A2" s="92" t="s">
        <v>33</v>
      </c>
      <c r="B2" s="92"/>
      <c r="C2" s="92"/>
      <c r="D2" s="92"/>
      <c r="E2" s="92"/>
      <c r="F2" s="92"/>
      <c r="G2" s="92"/>
      <c r="H2" s="92"/>
      <c r="I2" s="92"/>
      <c r="J2" s="92"/>
      <c r="K2" s="92"/>
      <c r="L2" s="92"/>
      <c r="M2" s="92"/>
      <c r="N2" s="92"/>
      <c r="O2" s="92"/>
      <c r="P2" s="92"/>
      <c r="Q2" s="92"/>
      <c r="R2" s="92"/>
      <c r="S2" s="92"/>
      <c r="T2" s="92"/>
      <c r="U2" s="92"/>
      <c r="V2" s="92"/>
    </row>
    <row r="3" spans="1:22" s="26" customFormat="1" ht="18" customHeight="1" x14ac:dyDescent="0.2">
      <c r="A3" s="33"/>
      <c r="B3" s="33"/>
      <c r="C3" s="34"/>
      <c r="D3" s="33"/>
      <c r="E3" s="33"/>
      <c r="F3" s="33"/>
      <c r="G3" s="33"/>
      <c r="H3" s="33"/>
      <c r="I3" s="33"/>
      <c r="J3" s="33"/>
      <c r="K3" s="33"/>
      <c r="L3" s="33"/>
      <c r="M3" s="33"/>
      <c r="N3" s="33"/>
      <c r="O3" s="33"/>
      <c r="P3" s="33"/>
      <c r="Q3" s="33"/>
      <c r="R3" s="33"/>
      <c r="S3" s="33"/>
      <c r="T3" s="33"/>
      <c r="U3" s="33"/>
      <c r="V3" s="33"/>
    </row>
    <row r="4" spans="1:22" x14ac:dyDescent="0.2">
      <c r="A4" s="93" t="s">
        <v>20</v>
      </c>
      <c r="B4" s="94"/>
      <c r="C4" s="94"/>
      <c r="D4" s="95"/>
      <c r="E4" s="95"/>
      <c r="F4" s="95"/>
      <c r="G4" s="95"/>
      <c r="H4" s="95"/>
      <c r="I4" s="95"/>
      <c r="J4" s="95"/>
    </row>
    <row r="5" spans="1:22" x14ac:dyDescent="0.2">
      <c r="A5" s="94" t="s">
        <v>21</v>
      </c>
      <c r="B5" s="94"/>
      <c r="C5" s="94"/>
      <c r="D5" s="93" t="s">
        <v>46</v>
      </c>
      <c r="E5" s="94"/>
      <c r="F5" s="94"/>
      <c r="G5" s="94"/>
      <c r="H5" s="94"/>
      <c r="I5" s="94"/>
      <c r="J5" s="94"/>
    </row>
    <row r="6" spans="1:22" ht="7.5" customHeight="1" x14ac:dyDescent="0.2"/>
    <row r="7" spans="1:22" x14ac:dyDescent="0.2">
      <c r="A7" t="s">
        <v>22</v>
      </c>
    </row>
    <row r="8" spans="1:22" x14ac:dyDescent="0.2">
      <c r="A8" t="s">
        <v>23</v>
      </c>
    </row>
    <row r="9" spans="1:22" x14ac:dyDescent="0.2">
      <c r="A9" t="s">
        <v>48</v>
      </c>
    </row>
    <row r="10" spans="1:22" x14ac:dyDescent="0.2">
      <c r="A10" t="s">
        <v>45</v>
      </c>
    </row>
    <row r="11" spans="1:22" x14ac:dyDescent="0.2">
      <c r="A11" s="47" t="s">
        <v>42</v>
      </c>
      <c r="S11" s="16"/>
      <c r="V11"/>
    </row>
    <row r="12" spans="1:22" x14ac:dyDescent="0.2">
      <c r="A12" s="47" t="s">
        <v>43</v>
      </c>
      <c r="S12" s="16"/>
      <c r="V12"/>
    </row>
    <row r="13" spans="1:22" x14ac:dyDescent="0.2">
      <c r="A13" s="47" t="s">
        <v>44</v>
      </c>
      <c r="S13" s="16"/>
      <c r="V13"/>
    </row>
    <row r="14" spans="1:22" ht="5.25" customHeight="1" x14ac:dyDescent="0.2"/>
    <row r="16" spans="1:22" x14ac:dyDescent="0.2">
      <c r="A16" t="s">
        <v>30</v>
      </c>
    </row>
    <row r="17" spans="1:24" x14ac:dyDescent="0.2">
      <c r="A17" s="64" t="s">
        <v>0</v>
      </c>
      <c r="B17" s="63" t="s">
        <v>1</v>
      </c>
      <c r="C17" s="65" t="s">
        <v>2</v>
      </c>
      <c r="D17" s="66"/>
      <c r="E17" s="66"/>
      <c r="F17" s="66"/>
      <c r="G17" s="67"/>
      <c r="H17" s="63" t="s">
        <v>19</v>
      </c>
      <c r="I17" s="63"/>
      <c r="J17" s="63"/>
      <c r="K17" s="63"/>
      <c r="L17" s="63"/>
      <c r="M17" s="63"/>
      <c r="N17" s="63"/>
      <c r="O17" s="63"/>
      <c r="P17" s="63"/>
      <c r="Q17" s="63"/>
      <c r="R17" s="63"/>
      <c r="S17" s="63"/>
      <c r="T17" s="63"/>
      <c r="U17" s="63"/>
    </row>
    <row r="18" spans="1:24" x14ac:dyDescent="0.2">
      <c r="A18" s="63"/>
      <c r="B18" s="63"/>
      <c r="C18" s="68"/>
      <c r="D18" s="69"/>
      <c r="E18" s="69"/>
      <c r="F18" s="69"/>
      <c r="G18" s="70"/>
      <c r="H18" s="1" t="s">
        <v>5</v>
      </c>
      <c r="I18" s="9" t="s">
        <v>8</v>
      </c>
      <c r="J18" s="9" t="s">
        <v>9</v>
      </c>
      <c r="K18" s="9" t="s">
        <v>10</v>
      </c>
      <c r="L18" s="9" t="s">
        <v>11</v>
      </c>
      <c r="M18" s="9" t="s">
        <v>12</v>
      </c>
      <c r="N18" s="9" t="s">
        <v>13</v>
      </c>
      <c r="O18" s="9" t="s">
        <v>14</v>
      </c>
      <c r="P18" s="9" t="s">
        <v>15</v>
      </c>
      <c r="Q18" s="9" t="s">
        <v>16</v>
      </c>
      <c r="R18" s="9" t="s">
        <v>17</v>
      </c>
      <c r="S18" s="9" t="s">
        <v>6</v>
      </c>
      <c r="T18" s="9" t="s">
        <v>7</v>
      </c>
      <c r="U18" s="4" t="s">
        <v>18</v>
      </c>
      <c r="X18" s="20"/>
    </row>
    <row r="19" spans="1:24" x14ac:dyDescent="0.2">
      <c r="A19" s="71" t="s">
        <v>29</v>
      </c>
      <c r="B19" s="73" t="s">
        <v>47</v>
      </c>
      <c r="C19" s="75" t="s">
        <v>3</v>
      </c>
      <c r="D19" s="77"/>
      <c r="E19" s="78"/>
      <c r="F19" s="78"/>
      <c r="G19" s="78"/>
      <c r="H19" s="2" t="s">
        <v>24</v>
      </c>
      <c r="I19" s="35"/>
      <c r="J19" s="35"/>
      <c r="K19" s="35"/>
      <c r="L19" s="35"/>
      <c r="M19" s="35"/>
      <c r="N19" s="35"/>
      <c r="O19" s="35"/>
      <c r="P19" s="35"/>
      <c r="Q19" s="35"/>
      <c r="R19" s="35"/>
      <c r="S19" s="35"/>
      <c r="T19" s="35"/>
      <c r="U19" s="6"/>
      <c r="V19" s="17"/>
      <c r="X19" s="21"/>
    </row>
    <row r="20" spans="1:24" x14ac:dyDescent="0.2">
      <c r="A20" s="71"/>
      <c r="B20" s="73"/>
      <c r="C20" s="76"/>
      <c r="D20" s="79"/>
      <c r="E20" s="80"/>
      <c r="F20" s="80"/>
      <c r="G20" s="80"/>
      <c r="H20" s="3" t="s">
        <v>25</v>
      </c>
      <c r="I20" s="36"/>
      <c r="J20" s="36"/>
      <c r="K20" s="36"/>
      <c r="L20" s="36"/>
      <c r="M20" s="36"/>
      <c r="N20" s="36"/>
      <c r="O20" s="36"/>
      <c r="P20" s="36"/>
      <c r="Q20" s="36"/>
      <c r="R20" s="36"/>
      <c r="S20" s="36"/>
      <c r="T20" s="36"/>
      <c r="U20" s="5"/>
      <c r="V20" s="23" t="s">
        <v>31</v>
      </c>
      <c r="X20" s="21"/>
    </row>
    <row r="21" spans="1:24" x14ac:dyDescent="0.2">
      <c r="A21" s="72"/>
      <c r="B21" s="74"/>
      <c r="C21" s="81" t="s">
        <v>4</v>
      </c>
      <c r="D21" s="86">
        <v>180</v>
      </c>
      <c r="E21" s="87"/>
      <c r="F21" s="87"/>
      <c r="G21" s="88"/>
      <c r="H21" s="14" t="s">
        <v>26</v>
      </c>
      <c r="I21" s="46"/>
      <c r="J21" s="46"/>
      <c r="K21" s="46"/>
      <c r="L21" s="18">
        <v>100213</v>
      </c>
      <c r="M21" s="18">
        <v>98249</v>
      </c>
      <c r="N21" s="18">
        <v>91630</v>
      </c>
      <c r="O21" s="46"/>
      <c r="P21" s="46"/>
      <c r="Q21" s="46"/>
      <c r="R21" s="46"/>
      <c r="S21" s="46"/>
      <c r="T21" s="46"/>
      <c r="U21" s="15">
        <f t="shared" ref="U21:U23" si="0">SUM(I21:T21)</f>
        <v>290092</v>
      </c>
      <c r="V21" s="22">
        <f>SUM(U21:U22)</f>
        <v>1122580</v>
      </c>
    </row>
    <row r="22" spans="1:24" x14ac:dyDescent="0.2">
      <c r="A22" s="72"/>
      <c r="B22" s="74"/>
      <c r="C22" s="82"/>
      <c r="D22" s="89"/>
      <c r="E22" s="90"/>
      <c r="F22" s="90"/>
      <c r="G22" s="91"/>
      <c r="H22" s="10" t="s">
        <v>27</v>
      </c>
      <c r="I22" s="19">
        <v>96581</v>
      </c>
      <c r="J22" s="19">
        <v>96744</v>
      </c>
      <c r="K22" s="19">
        <v>96798</v>
      </c>
      <c r="L22" s="46"/>
      <c r="M22" s="46"/>
      <c r="N22" s="46"/>
      <c r="O22" s="24">
        <v>88785</v>
      </c>
      <c r="P22" s="19">
        <v>86015</v>
      </c>
      <c r="Q22" s="19">
        <v>92921</v>
      </c>
      <c r="R22" s="19">
        <v>95096</v>
      </c>
      <c r="S22" s="19">
        <v>85612</v>
      </c>
      <c r="T22" s="19">
        <v>93936</v>
      </c>
      <c r="U22" s="11">
        <f t="shared" si="0"/>
        <v>832488</v>
      </c>
      <c r="V22" s="23" t="s">
        <v>32</v>
      </c>
    </row>
    <row r="23" spans="1:24" x14ac:dyDescent="0.2">
      <c r="A23" s="72"/>
      <c r="B23" s="74"/>
      <c r="C23" s="12" t="s">
        <v>49</v>
      </c>
      <c r="D23" s="83">
        <f>D19*D21*12</f>
        <v>0</v>
      </c>
      <c r="E23" s="84"/>
      <c r="F23" s="84"/>
      <c r="G23" s="85"/>
      <c r="H23" s="13" t="s">
        <v>28</v>
      </c>
      <c r="I23" s="8">
        <f t="shared" ref="I23:Q23" si="1">ROUNDDOWN((I19*I21)+(I20*I22),0)</f>
        <v>0</v>
      </c>
      <c r="J23" s="8">
        <f t="shared" si="1"/>
        <v>0</v>
      </c>
      <c r="K23" s="8">
        <f t="shared" si="1"/>
        <v>0</v>
      </c>
      <c r="L23" s="8">
        <f t="shared" si="1"/>
        <v>0</v>
      </c>
      <c r="M23" s="8">
        <f t="shared" si="1"/>
        <v>0</v>
      </c>
      <c r="N23" s="8">
        <f t="shared" si="1"/>
        <v>0</v>
      </c>
      <c r="O23" s="8">
        <f t="shared" si="1"/>
        <v>0</v>
      </c>
      <c r="P23" s="8">
        <f t="shared" si="1"/>
        <v>0</v>
      </c>
      <c r="Q23" s="8">
        <f t="shared" si="1"/>
        <v>0</v>
      </c>
      <c r="R23" s="8">
        <f t="shared" ref="R23" si="2">ROUNDDOWN((R19*R21)+(R20*R22),0)</f>
        <v>0</v>
      </c>
      <c r="S23" s="8">
        <f>ROUNDDOWN((S19*S21)+(S20*S22),0)</f>
        <v>0</v>
      </c>
      <c r="T23" s="8">
        <f t="shared" ref="T23" si="3">ROUNDDOWN((T19*T21)+(T20*T22),0)</f>
        <v>0</v>
      </c>
      <c r="U23" s="7">
        <f t="shared" si="0"/>
        <v>0</v>
      </c>
      <c r="V23" s="22">
        <f>D23+U23</f>
        <v>0</v>
      </c>
    </row>
    <row r="25" spans="1:24" x14ac:dyDescent="0.2">
      <c r="I25" s="25"/>
      <c r="J25" s="25"/>
      <c r="K25" s="25"/>
      <c r="L25" s="25"/>
      <c r="M25" s="25"/>
      <c r="N25" s="25"/>
      <c r="O25" s="25"/>
      <c r="P25" s="25"/>
      <c r="Q25" s="25"/>
      <c r="R25" s="25"/>
      <c r="S25" s="25"/>
      <c r="T25" s="25"/>
    </row>
    <row r="26" spans="1:24" ht="13.8" thickBot="1" x14ac:dyDescent="0.2">
      <c r="J26" s="52" t="s">
        <v>34</v>
      </c>
      <c r="K26" s="52"/>
      <c r="L26" s="52"/>
      <c r="M26" s="37"/>
      <c r="N26" s="52" t="s">
        <v>35</v>
      </c>
      <c r="O26" s="52"/>
      <c r="P26" s="52"/>
      <c r="Q26" s="38"/>
      <c r="R26" s="53" t="s">
        <v>36</v>
      </c>
      <c r="S26" s="53"/>
      <c r="T26" s="53"/>
      <c r="U26" s="39"/>
    </row>
    <row r="27" spans="1:24" ht="13.8" thickBot="1" x14ac:dyDescent="0.2">
      <c r="J27" s="54">
        <f>V23</f>
        <v>0</v>
      </c>
      <c r="K27" s="55"/>
      <c r="L27" s="56"/>
      <c r="M27" s="40" t="s">
        <v>37</v>
      </c>
      <c r="N27" s="57">
        <f>ROUNDUP(J27/1.1,0)</f>
        <v>0</v>
      </c>
      <c r="O27" s="58"/>
      <c r="P27" s="59"/>
      <c r="Q27" s="41" t="s">
        <v>37</v>
      </c>
      <c r="R27" s="60">
        <f>J27-N27</f>
        <v>0</v>
      </c>
      <c r="S27" s="61"/>
      <c r="T27" s="62"/>
      <c r="U27" s="42" t="s">
        <v>37</v>
      </c>
    </row>
    <row r="28" spans="1:24" x14ac:dyDescent="0.15">
      <c r="J28" s="48" t="s">
        <v>38</v>
      </c>
      <c r="K28" s="48"/>
      <c r="L28" s="48"/>
      <c r="M28" s="43"/>
      <c r="N28" s="49" t="s">
        <v>39</v>
      </c>
      <c r="O28" s="49"/>
      <c r="P28" s="49"/>
      <c r="Q28" s="49"/>
      <c r="R28" s="50" t="s">
        <v>40</v>
      </c>
      <c r="S28" s="50"/>
      <c r="T28" s="50"/>
      <c r="U28" s="39"/>
    </row>
    <row r="29" spans="1:24" x14ac:dyDescent="0.15">
      <c r="K29" s="39"/>
      <c r="L29" s="39"/>
      <c r="M29" s="51" t="s">
        <v>41</v>
      </c>
      <c r="N29" s="51"/>
      <c r="O29" s="51"/>
      <c r="P29" s="51"/>
      <c r="Q29" s="51"/>
      <c r="R29" s="51"/>
      <c r="S29" s="44"/>
      <c r="T29" s="44"/>
      <c r="U29" s="45"/>
    </row>
  </sheetData>
  <sheetProtection password="F7E4" sheet="1" selectLockedCells="1"/>
  <mergeCells count="26">
    <mergeCell ref="A2:V2"/>
    <mergeCell ref="A4:C4"/>
    <mergeCell ref="A5:C5"/>
    <mergeCell ref="D4:J4"/>
    <mergeCell ref="D5:J5"/>
    <mergeCell ref="B17:B18"/>
    <mergeCell ref="A17:A18"/>
    <mergeCell ref="H17:U17"/>
    <mergeCell ref="C17:G18"/>
    <mergeCell ref="A19:A23"/>
    <mergeCell ref="B19:B23"/>
    <mergeCell ref="C19:C20"/>
    <mergeCell ref="D19:G20"/>
    <mergeCell ref="C21:C22"/>
    <mergeCell ref="D23:G23"/>
    <mergeCell ref="D21:G22"/>
    <mergeCell ref="J28:L28"/>
    <mergeCell ref="N28:Q28"/>
    <mergeCell ref="R28:T28"/>
    <mergeCell ref="M29:R29"/>
    <mergeCell ref="J26:L26"/>
    <mergeCell ref="N26:P26"/>
    <mergeCell ref="R26:T26"/>
    <mergeCell ref="J27:L27"/>
    <mergeCell ref="N27:P27"/>
    <mergeCell ref="R27:T27"/>
  </mergeCells>
  <phoneticPr fontId="1"/>
  <pageMargins left="0.70866141732283472" right="0.31496062992125984" top="0.74803149606299213" bottom="0.74803149606299213" header="0.31496062992125984" footer="0.31496062992125984"/>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南部浄化</vt:lpstr>
      <vt:lpstr>南部浄化!Print_Area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鈴木　定太</cp:lastModifiedBy>
  <cp:lastPrinted>2019-09-25T08:33:40Z</cp:lastPrinted>
  <dcterms:created xsi:type="dcterms:W3CDTF">2019-07-17T02:04:21Z</dcterms:created>
  <dcterms:modified xsi:type="dcterms:W3CDTF">2021-11-10T06:17:06Z</dcterms:modified>
</cp:coreProperties>
</file>