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31997\Desktop\※※※人員配置基準いわきアレンジ\HP掲載\"/>
    </mc:Choice>
  </mc:AlternateContent>
  <xr:revisionPtr revIDLastSave="0" documentId="13_ncr:1_{943F5A58-644C-4829-BCED-544E93091D2E}" xr6:coauthVersionLast="47" xr6:coauthVersionMax="47" xr10:uidLastSave="{00000000-0000-0000-0000-000000000000}"/>
  <bookViews>
    <workbookView xWindow="-110" yWindow="-110" windowWidth="25820" windowHeight="15500" activeTab="1" xr2:uid="{00000000-000D-0000-FFFF-FFFF00000000}"/>
  </bookViews>
  <sheets>
    <sheet name="老健" sheetId="2" r:id="rId1"/>
    <sheet name="特養" sheetId="1" r:id="rId2"/>
  </sheets>
  <definedNames>
    <definedName name="_xlnm.Print_Area" localSheetId="0">老健!$A$1:$J$157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 l="1"/>
  <c r="G5" i="2" s="1"/>
  <c r="G23" i="2"/>
  <c r="J23" i="2"/>
  <c r="G60" i="2"/>
  <c r="J60" i="2" s="1"/>
  <c r="E65" i="2" s="1"/>
  <c r="I65" i="2" s="1"/>
  <c r="G71" i="2"/>
  <c r="G81" i="2"/>
  <c r="J81" i="2"/>
  <c r="G104" i="2"/>
  <c r="J104" i="2" s="1"/>
  <c r="G128" i="2"/>
  <c r="J128" i="2"/>
  <c r="C139" i="2"/>
  <c r="G139" i="2"/>
  <c r="C16" i="2" l="1"/>
  <c r="G16" i="2" s="1"/>
  <c r="C117" i="2"/>
  <c r="G117" i="2" s="1"/>
  <c r="C30" i="2"/>
  <c r="G30" i="2" s="1"/>
  <c r="C50" i="2"/>
  <c r="G50" i="2" s="1"/>
  <c r="C94" i="2"/>
  <c r="G94" i="2" s="1"/>
  <c r="E5" i="1"/>
  <c r="D123" i="1" l="1"/>
  <c r="D70" i="1"/>
  <c r="D54" i="1"/>
  <c r="G131" i="1" l="1"/>
  <c r="G78" i="1"/>
  <c r="G62" i="1"/>
  <c r="G26" i="1"/>
  <c r="J26" i="1" s="1"/>
  <c r="J131" i="1" l="1"/>
  <c r="J78" i="1"/>
  <c r="J62" i="1"/>
  <c r="G5" i="1"/>
  <c r="C16" i="1" s="1"/>
  <c r="G16" i="1" s="1"/>
  <c r="C120" i="1" l="1"/>
  <c r="G120" i="1" s="1"/>
  <c r="C52" i="1"/>
  <c r="C68" i="1" s="1"/>
  <c r="G52" i="1" l="1"/>
</calcChain>
</file>

<file path=xl/sharedStrings.xml><?xml version="1.0" encoding="utf-8"?>
<sst xmlns="http://schemas.openxmlformats.org/spreadsheetml/2006/main" count="345" uniqueCount="163">
  <si>
    <t>事業所名称　　　　　　　　　　　　　　　　　　</t>
  </si>
  <si>
    <t>職種</t>
  </si>
  <si>
    <t>基準（空欄に必要事項を記入し、各項目の該当する「□」又は「○」にレ点を付すこと。）</t>
  </si>
  <si>
    <t>入所者数</t>
  </si>
  <si>
    <t>（前年度の平均値）</t>
  </si>
  <si>
    <t>÷</t>
  </si>
  <si>
    <t>＝</t>
  </si>
  <si>
    <t>(小数点第2位以下切上)</t>
  </si>
  <si>
    <t>従業者</t>
  </si>
  <si>
    <t>医師</t>
  </si>
  <si>
    <t>生活相談員</t>
  </si>
  <si>
    <t>〈必要数〉</t>
  </si>
  <si>
    <t>必要数</t>
  </si>
  <si>
    <t>(小数点以下切上)</t>
  </si>
  <si>
    <t>常勤換算</t>
  </si>
  <si>
    <t>常勤換算後の員数</t>
  </si>
  <si>
    <t>(小数点第2位以下切捨)</t>
  </si>
  <si>
    <t>◆ユニット型事業所の場合</t>
  </si>
  <si>
    <t>◆看護職員及び介護職員の総数</t>
  </si>
  <si>
    <t>◆看護職員</t>
  </si>
  <si>
    <t>機能訓練指導員</t>
  </si>
  <si>
    <t>介護支援専門員</t>
  </si>
  <si>
    <t>管理者</t>
  </si>
  <si>
    <t>前年度の日数(日)</t>
    <rPh sb="7" eb="8">
      <t>ヒ</t>
    </rPh>
    <phoneticPr fontId="2"/>
  </si>
  <si>
    <t>基準（空欄に必要事項を記入し、各項目の該当する「□」又は「○」にレ点を付すこと。）</t>
    <phoneticPr fontId="2"/>
  </si>
  <si>
    <t>入所者数(人)</t>
    <rPh sb="5" eb="6">
      <t>ニン</t>
    </rPh>
    <phoneticPr fontId="2"/>
  </si>
  <si>
    <t>常勤の従業者が勤務</t>
    <rPh sb="7" eb="9">
      <t>キンム</t>
    </rPh>
    <phoneticPr fontId="2"/>
  </si>
  <si>
    <t>すべき時間数(時間)</t>
    <rPh sb="7" eb="9">
      <t>ジカン</t>
    </rPh>
    <phoneticPr fontId="2"/>
  </si>
  <si>
    <t>入所者数</t>
    <rPh sb="0" eb="3">
      <t>ニュウショシャ</t>
    </rPh>
    <phoneticPr fontId="2"/>
  </si>
  <si>
    <t>　　［利用者の数が61以上80以下］ ３以上</t>
    <phoneticPr fontId="2"/>
  </si>
  <si>
    <t>　　［利用者の数が81以上100以下］ ４以上</t>
    <phoneticPr fontId="2"/>
  </si>
  <si>
    <t>　　［利用者の数が101以上］ ４に、利用者の数が100を超えて25又はその端数を増すごとに１を加えて得た数以上</t>
    <phoneticPr fontId="2"/>
  </si>
  <si>
    <t>介護職員又は
看護職員</t>
    <rPh sb="7" eb="11">
      <t>カンゴショクイン</t>
    </rPh>
    <phoneticPr fontId="2"/>
  </si>
  <si>
    <t>基準（黄色欄に必要事項を記入し、各項目の該当する「□」にレ点を付すこと。）</t>
    <rPh sb="3" eb="5">
      <t>キイロ</t>
    </rPh>
    <phoneticPr fontId="2"/>
  </si>
  <si>
    <t xml:space="preserve">    ・社会福祉主事任用資格　・社会福祉士　・精神保健福祉士</t>
    <phoneticPr fontId="2"/>
  </si>
  <si>
    <t xml:space="preserve">    〈配置すべき看護職員の員数〉</t>
    <phoneticPr fontId="2"/>
  </si>
  <si>
    <t xml:space="preserve">      ［入所者数が30］ 常勤換算方法で、１以上</t>
    <phoneticPr fontId="2"/>
  </si>
  <si>
    <t xml:space="preserve">      ［入所者数が30超50以下］ 常勤換算方法で、２以上</t>
    <phoneticPr fontId="2"/>
  </si>
  <si>
    <t xml:space="preserve">      ［入所者数が50超130以下］ 常勤換算方法で、３以上</t>
    <phoneticPr fontId="2"/>
  </si>
  <si>
    <t xml:space="preserve">      ［入所者数が130超］ 常勤換算方法で、３に入所者数が130を超えて50又はその端数を増すごとに
                          １を加えて得た数以上</t>
    <phoneticPr fontId="2"/>
  </si>
  <si>
    <t xml:space="preserve">  〈配置すべき夜勤を行う職員の員数〉</t>
    <phoneticPr fontId="2"/>
  </si>
  <si>
    <t>　  ◆ユニット型施設以外の場合（従来型）</t>
    <phoneticPr fontId="2"/>
  </si>
  <si>
    <t>　  ［利用者の数が26以上60以下］ ２以上</t>
    <phoneticPr fontId="2"/>
  </si>
  <si>
    <t>　  ［利用者の数が25以下］ １以上</t>
    <phoneticPr fontId="2"/>
  </si>
  <si>
    <t>　 ◆ユニット型施設の場合</t>
    <phoneticPr fontId="2"/>
  </si>
  <si>
    <t>　　 ２のユニットごとに、１以上</t>
    <phoneticPr fontId="2"/>
  </si>
  <si>
    <t>　［連携を図る栄養士又は管理栄養士の所属］</t>
    <phoneticPr fontId="2"/>
  </si>
  <si>
    <t>　　事業所名：　　　　　　　　　　　　　　　　　　　　　　　　　　</t>
    <phoneticPr fontId="2"/>
  </si>
  <si>
    <t>　　所在地：　　　　　　　　　　　　　　　　　　　　　　　　　　　</t>
    <phoneticPr fontId="2"/>
  </si>
  <si>
    <t>　　・社会福祉主事任用資格　・社会福祉士　・精神保健福祉士</t>
    <phoneticPr fontId="2"/>
  </si>
  <si>
    <t>　　・介護支援専門員　・介護福祉士</t>
    <phoneticPr fontId="2"/>
  </si>
  <si>
    <t>　　・社会福祉事業に２年以上従事した者</t>
    <phoneticPr fontId="2"/>
  </si>
  <si>
    <t>　　・これらと同等以上の能力を有すると認められる者</t>
    <phoneticPr fontId="2"/>
  </si>
  <si>
    <t>　［兼務する職務］</t>
    <phoneticPr fontId="2"/>
  </si>
  <si>
    <t>　　兼務する職務：　　　　　　　　　　　　　　　　　　　　　　　　</t>
    <phoneticPr fontId="2"/>
  </si>
  <si>
    <t>　　※介護サービス事業以外の職務についても記載すること。</t>
    <phoneticPr fontId="2"/>
  </si>
  <si>
    <t>　※指定短期入所生活介護事業所を併設している場合にあっては、当該事業所の利用者延数を含む。</t>
    <phoneticPr fontId="2"/>
  </si>
  <si>
    <t xml:space="preserve">   １以上配置している。</t>
    <phoneticPr fontId="2"/>
  </si>
  <si>
    <t xml:space="preserve">    ・理学療法士　・作業療法士　・言語聴覚士　・看護師　・准看護師</t>
    <phoneticPr fontId="2"/>
  </si>
  <si>
    <t xml:space="preserve">  ※入所者数100又はその端数を増すごとに増員する介護支援専門員については、非常勤とすることを妨げない。</t>
    <phoneticPr fontId="2"/>
  </si>
  <si>
    <t>　　 　※管理すべき事業所数が過剰である場合や、併設する入所施設において、入所者に対してサービスを行う看護・
　　 　　介護職員と兼務する場合などは、管理業務に支障があると考えられる。</t>
    <phoneticPr fontId="2"/>
  </si>
  <si>
    <r>
      <t>〈配置員数〉</t>
    </r>
    <r>
      <rPr>
        <sz val="10"/>
        <color theme="1"/>
        <rFont val="ＭＳ 明朝"/>
        <family val="1"/>
        <charset val="128"/>
      </rPr>
      <t/>
    </r>
    <phoneticPr fontId="2"/>
  </si>
  <si>
    <t xml:space="preserve">    ・柔道整復師　・あん摩マッサージ指圧師</t>
    <phoneticPr fontId="2"/>
  </si>
  <si>
    <r>
      <t>前年度の入所者延数</t>
    </r>
    <r>
      <rPr>
        <vertAlign val="superscript"/>
        <sz val="8"/>
        <color theme="1"/>
        <rFont val="UD デジタル 教科書体 NP-R"/>
        <family val="1"/>
        <charset val="128"/>
      </rPr>
      <t xml:space="preserve">※
</t>
    </r>
    <r>
      <rPr>
        <vertAlign val="superscript"/>
        <sz val="10"/>
        <color theme="1"/>
        <rFont val="UD デジタル 教科書体 NP-R"/>
        <family val="1"/>
        <charset val="128"/>
      </rPr>
      <t>(人×日)</t>
    </r>
    <rPh sb="12" eb="13">
      <t>ニン</t>
    </rPh>
    <rPh sb="14" eb="15">
      <t>ヒ</t>
    </rPh>
    <phoneticPr fontId="2"/>
  </si>
  <si>
    <t xml:space="preserve">    入所者に対し健康管理及び療養上の指導を行うために必要な数配置している。</t>
    <phoneticPr fontId="2"/>
  </si>
  <si>
    <t xml:space="preserve">    生活相談員として必要な資格を有している。</t>
    <phoneticPr fontId="2"/>
  </si>
  <si>
    <t xml:space="preserve">    入所者の数が100又はその端数を増すごとに１以上配置している。</t>
    <phoneticPr fontId="2"/>
  </si>
  <si>
    <t xml:space="preserve">    常勤である。</t>
    <phoneticPr fontId="2"/>
  </si>
  <si>
    <t xml:space="preserve">    介護職員及び看護職員（看護師又は准看護師）を、常勤換算方法で、入所者の数が３又は
   その端数を増すごとに１以上配置している。</t>
    <phoneticPr fontId="2"/>
  </si>
  <si>
    <t xml:space="preserve">    必要な員数の看護職員を配置している。</t>
    <phoneticPr fontId="2"/>
  </si>
  <si>
    <t xml:space="preserve">    看護職員のうち１人以上は、常勤である。</t>
    <phoneticPr fontId="2"/>
  </si>
  <si>
    <t xml:space="preserve">    昼間について、ユニットごとに常時１人以上配置している。</t>
    <phoneticPr fontId="2"/>
  </si>
  <si>
    <t xml:space="preserve">    夜間及び深夜について、２ユニットごとに１人以上配置している。</t>
    <phoneticPr fontId="2"/>
  </si>
  <si>
    <t xml:space="preserve">    ユニットごとに、常勤のユニットリーダーを配置している。</t>
    <phoneticPr fontId="2"/>
  </si>
  <si>
    <t xml:space="preserve">    必要な員数の夜勤を行う職員を配置している。</t>
    <phoneticPr fontId="2"/>
  </si>
  <si>
    <t xml:space="preserve">    配置していない場合、次の要件を満たしている。</t>
    <phoneticPr fontId="2"/>
  </si>
  <si>
    <t xml:space="preserve">    機能訓練指導員として必要な資格を有している。</t>
    <phoneticPr fontId="2"/>
  </si>
  <si>
    <t xml:space="preserve">    介護支援専門員の資格を有している。</t>
    <phoneticPr fontId="2"/>
  </si>
  <si>
    <t xml:space="preserve">    入所者の数が100又はその端数を増すごとに１以上配置している。［標準］</t>
    <phoneticPr fontId="2"/>
  </si>
  <si>
    <t xml:space="preserve">    専従である。</t>
    <phoneticPr fontId="2"/>
  </si>
  <si>
    <t xml:space="preserve">    専従でない場合、次の要件を満たしている。</t>
    <phoneticPr fontId="2"/>
  </si>
  <si>
    <t xml:space="preserve">         入所者の処遇に支障がない。</t>
    <phoneticPr fontId="2"/>
  </si>
  <si>
    <t xml:space="preserve">         兼務する職務が、当該施設における他の職務である。</t>
    <phoneticPr fontId="2"/>
  </si>
  <si>
    <t xml:space="preserve">     管理者（施設長）として必要な資格等を有している。</t>
    <phoneticPr fontId="2"/>
  </si>
  <si>
    <t xml:space="preserve">          事業所の管理上支障がない。</t>
    <phoneticPr fontId="2"/>
  </si>
  <si>
    <t xml:space="preserve">          兼務する職務が次のいずれかの場合である。</t>
    <phoneticPr fontId="2"/>
  </si>
  <si>
    <t>看護職員又は
介護職員</t>
    <rPh sb="7" eb="11">
      <t>カイゴショクイン</t>
    </rPh>
    <phoneticPr fontId="2"/>
  </si>
  <si>
    <t>栄養士又は
管理栄養士</t>
    <rPh sb="6" eb="11">
      <t>カンリエイヨウシ</t>
    </rPh>
    <phoneticPr fontId="2"/>
  </si>
  <si>
    <t>人員基準確認票（介護老人福祉施設）</t>
    <rPh sb="4" eb="7">
      <t>カクニンヒョウ</t>
    </rPh>
    <phoneticPr fontId="2"/>
  </si>
  <si>
    <t>常勤兼務・非常勤の従業者の勤務時間※</t>
    <rPh sb="0" eb="4">
      <t>ジョウキンケンム</t>
    </rPh>
    <rPh sb="13" eb="17">
      <t>キンムジカン</t>
    </rPh>
    <phoneticPr fontId="2"/>
  </si>
  <si>
    <t>常勤※専従の従業者数(人)</t>
    <rPh sb="3" eb="5">
      <t>センジュウ</t>
    </rPh>
    <rPh sb="11" eb="12">
      <t>ニン</t>
    </rPh>
    <phoneticPr fontId="2"/>
  </si>
  <si>
    <t xml:space="preserve"> ※常勤：当該事業所における勤務時間が、当該事業所において定められている常勤の従業者が勤務すべき時間数に
         達していることをいう。
 ※常勤兼務の従業者の勤務時間数は当該職種の勤務時間のみを算入すること。</t>
    <rPh sb="76" eb="80">
      <t>ジョウキンケンム</t>
    </rPh>
    <rPh sb="81" eb="84">
      <t>ジュウギョウシャ</t>
    </rPh>
    <rPh sb="85" eb="90">
      <t>キンムジカンスウ</t>
    </rPh>
    <rPh sb="91" eb="93">
      <t>トウガイ</t>
    </rPh>
    <rPh sb="93" eb="95">
      <t>ショクシュ</t>
    </rPh>
    <rPh sb="96" eb="98">
      <t>キンム</t>
    </rPh>
    <rPh sb="98" eb="100">
      <t>ジカン</t>
    </rPh>
    <rPh sb="103" eb="105">
      <t>サンニュウ</t>
    </rPh>
    <phoneticPr fontId="2"/>
  </si>
  <si>
    <t xml:space="preserve">         入所定員が40人を超えない。</t>
    <phoneticPr fontId="2"/>
  </si>
  <si>
    <t xml:space="preserve">          他の社会福祉施設等の栄養士又は管理栄養士と連携を図ることにより、当該介護老人福祉施設の
      効果的な運営を期待できる。</t>
    <phoneticPr fontId="2"/>
  </si>
  <si>
    <t xml:space="preserve">              当該施設の他の職務</t>
    <phoneticPr fontId="2"/>
  </si>
  <si>
    <t xml:space="preserve">              同一の事業者によって設置された他の事業所、施設等の職務</t>
    <phoneticPr fontId="2"/>
  </si>
  <si>
    <t xml:space="preserve">              当該施設のサテライト型居住施設の職務</t>
    <phoneticPr fontId="2"/>
  </si>
  <si>
    <t>※入所者100未満であっても常勤一人は確保されていること</t>
    <rPh sb="1" eb="4">
      <t>ニュウショシャ</t>
    </rPh>
    <rPh sb="7" eb="9">
      <t>ミマン</t>
    </rPh>
    <rPh sb="14" eb="16">
      <t>ジョウキン</t>
    </rPh>
    <rPh sb="16" eb="18">
      <t>ヒトリ</t>
    </rPh>
    <rPh sb="19" eb="21">
      <t>カクホ</t>
    </rPh>
    <phoneticPr fontId="2"/>
  </si>
  <si>
    <t>月分</t>
    <rPh sb="0" eb="1">
      <t>ガツ</t>
    </rPh>
    <rPh sb="1" eb="2">
      <t>ブン</t>
    </rPh>
    <phoneticPr fontId="2"/>
  </si>
  <si>
    <t xml:space="preserve">              当該施設のサテライト型小規模介護老人保健施設の職務</t>
    <rPh sb="25" eb="28">
      <t>ショウキボ</t>
    </rPh>
    <rPh sb="28" eb="32">
      <t>カイゴロウジン</t>
    </rPh>
    <rPh sb="32" eb="36">
      <t>ホケンシセツ</t>
    </rPh>
    <rPh sb="37" eb="39">
      <t>ショクム</t>
    </rPh>
    <phoneticPr fontId="2"/>
  </si>
  <si>
    <t xml:space="preserve">         兼務する職務が次のいずれかの場合である。</t>
    <phoneticPr fontId="2"/>
  </si>
  <si>
    <t xml:space="preserve">         施設の管理上支障がない。</t>
    <rPh sb="9" eb="11">
      <t>シセツ</t>
    </rPh>
    <phoneticPr fontId="2"/>
  </si>
  <si>
    <t xml:space="preserve">     専従でない場合、次の要件を満たしている。</t>
    <phoneticPr fontId="2"/>
  </si>
  <si>
    <t xml:space="preserve">     専従である。</t>
    <phoneticPr fontId="2"/>
  </si>
  <si>
    <t xml:space="preserve">     常勤である。</t>
    <phoneticPr fontId="2"/>
  </si>
  <si>
    <t xml:space="preserve"> 　市長の承認を受けている。</t>
    <rPh sb="2" eb="4">
      <t>シチョウ</t>
    </rPh>
    <rPh sb="5" eb="7">
      <t>ショウニン</t>
    </rPh>
    <rPh sb="8" eb="9">
      <t>ウ</t>
    </rPh>
    <phoneticPr fontId="2"/>
  </si>
  <si>
    <t xml:space="preserve">     医療機関併設型小規模介護老人保健施設の場合は実情に応じた適当数である。</t>
    <rPh sb="5" eb="9">
      <t>イリョウキカン</t>
    </rPh>
    <rPh sb="9" eb="12">
      <t>ヘイセツガタ</t>
    </rPh>
    <rPh sb="12" eb="15">
      <t>ショウキボ</t>
    </rPh>
    <rPh sb="15" eb="21">
      <t>カイゴロウジンホケン</t>
    </rPh>
    <rPh sb="21" eb="23">
      <t>シセツ</t>
    </rPh>
    <rPh sb="24" eb="26">
      <t>バアイ</t>
    </rPh>
    <rPh sb="27" eb="29">
      <t>ジツジョウ</t>
    </rPh>
    <rPh sb="30" eb="31">
      <t>オウ</t>
    </rPh>
    <rPh sb="33" eb="36">
      <t>テキトウスウ</t>
    </rPh>
    <phoneticPr fontId="2"/>
  </si>
  <si>
    <t xml:space="preserve">     入所者の数が100又はその端数を増すごとに１以上配置している。［標準］</t>
    <phoneticPr fontId="2"/>
  </si>
  <si>
    <t>支援相談員</t>
    <rPh sb="0" eb="2">
      <t>シエン</t>
    </rPh>
    <rPh sb="2" eb="5">
      <t>ソウダンイン</t>
    </rPh>
    <phoneticPr fontId="2"/>
  </si>
  <si>
    <t>　　　当該施設の実情に応じた適当数配置している。</t>
    <rPh sb="3" eb="5">
      <t>トウガイ</t>
    </rPh>
    <rPh sb="5" eb="7">
      <t>シセツ</t>
    </rPh>
    <rPh sb="8" eb="10">
      <t>ジツジョウ</t>
    </rPh>
    <rPh sb="11" eb="12">
      <t>オウ</t>
    </rPh>
    <rPh sb="14" eb="17">
      <t>テキトウスウ</t>
    </rPh>
    <rPh sb="17" eb="19">
      <t>ハイチ</t>
    </rPh>
    <phoneticPr fontId="2"/>
  </si>
  <si>
    <t>調理員、事務員、その他の従業者</t>
    <rPh sb="0" eb="3">
      <t>チョウリイン</t>
    </rPh>
    <rPh sb="4" eb="7">
      <t>ジムイン</t>
    </rPh>
    <rPh sb="10" eb="11">
      <t>タ</t>
    </rPh>
    <rPh sb="12" eb="15">
      <t>ジュウギョウシャ</t>
    </rPh>
    <phoneticPr fontId="2"/>
  </si>
  <si>
    <t>常勤兼務・非常勤の従業者の勤務時間※</t>
    <phoneticPr fontId="2"/>
  </si>
  <si>
    <t>※入所者100未満であっても常勤一人は確保されていること</t>
    <rPh sb="1" eb="4">
      <t>ニュウショシャ</t>
    </rPh>
    <rPh sb="7" eb="9">
      <t>ミマン</t>
    </rPh>
    <rPh sb="14" eb="18">
      <t>ジョウキンヒトリ</t>
    </rPh>
    <rPh sb="19" eb="21">
      <t>カクホ</t>
    </rPh>
    <phoneticPr fontId="2"/>
  </si>
  <si>
    <t xml:space="preserve">          兼務する職務が、当該施設における他の職務である。</t>
    <phoneticPr fontId="2"/>
  </si>
  <si>
    <t xml:space="preserve">          入所者の処遇に支障がない。</t>
    <phoneticPr fontId="2"/>
  </si>
  <si>
    <t xml:space="preserve">     介護支援専門員の資格を有している。</t>
    <phoneticPr fontId="2"/>
  </si>
  <si>
    <t xml:space="preserve">    常勤換算方法で、入所者の数を100で除して得た数以上配置している。</t>
    <rPh sb="4" eb="10">
      <t>ジョウキンカンサンホウホウ</t>
    </rPh>
    <rPh sb="12" eb="15">
      <t>ニュウショシャ</t>
    </rPh>
    <rPh sb="16" eb="17">
      <t>カズ</t>
    </rPh>
    <rPh sb="22" eb="23">
      <t>ジョ</t>
    </rPh>
    <rPh sb="25" eb="26">
      <t>エ</t>
    </rPh>
    <rPh sb="27" eb="30">
      <t>カズイジョウ</t>
    </rPh>
    <rPh sb="30" eb="32">
      <t>ハイチ</t>
    </rPh>
    <phoneticPr fontId="2"/>
  </si>
  <si>
    <t>理学療法士、作業療法士又は言語聴覚士</t>
    <rPh sb="0" eb="5">
      <t>リガクリョウホウシ</t>
    </rPh>
    <rPh sb="6" eb="11">
      <t>サギョウリョウホウシ</t>
    </rPh>
    <rPh sb="11" eb="12">
      <t>マタ</t>
    </rPh>
    <rPh sb="13" eb="18">
      <t>ゲンゴチョウカクシ</t>
    </rPh>
    <phoneticPr fontId="2"/>
  </si>
  <si>
    <t xml:space="preserve">        専従でない場合、同一敷地内の病院等の栄養士又は管理栄養士がおり、栄養管理等の業務に支障がない。</t>
    <rPh sb="8" eb="10">
      <t>センジュウ</t>
    </rPh>
    <rPh sb="13" eb="15">
      <t>バアイ</t>
    </rPh>
    <rPh sb="16" eb="21">
      <t>ドウイツシキチナイ</t>
    </rPh>
    <rPh sb="22" eb="25">
      <t>ビョウインナド</t>
    </rPh>
    <rPh sb="26" eb="30">
      <t>エイヨウシマタ</t>
    </rPh>
    <rPh sb="31" eb="36">
      <t>カンリエイヨウシ</t>
    </rPh>
    <rPh sb="40" eb="44">
      <t>エイヨウカンリ</t>
    </rPh>
    <rPh sb="44" eb="45">
      <t>ナド</t>
    </rPh>
    <rPh sb="46" eb="48">
      <t>ギョウム</t>
    </rPh>
    <rPh sb="49" eb="51">
      <t>シショウ</t>
    </rPh>
    <phoneticPr fontId="2"/>
  </si>
  <si>
    <t xml:space="preserve">      常勤・専従である。</t>
    <rPh sb="6" eb="8">
      <t>ジョウキン</t>
    </rPh>
    <rPh sb="9" eb="11">
      <t>センジュウ</t>
    </rPh>
    <phoneticPr fontId="2"/>
  </si>
  <si>
    <t xml:space="preserve">     配置していな場合、入所定員100人未満の施設である。※100人未満の施設においても常勤職員の配置に努めること。</t>
    <rPh sb="11" eb="13">
      <t>バアイ</t>
    </rPh>
    <rPh sb="14" eb="18">
      <t>ニュウショテイイン</t>
    </rPh>
    <rPh sb="21" eb="24">
      <t>ニンミマン</t>
    </rPh>
    <rPh sb="25" eb="27">
      <t>シセツ</t>
    </rPh>
    <rPh sb="35" eb="38">
      <t>ニンミマン</t>
    </rPh>
    <rPh sb="39" eb="41">
      <t>シセツ</t>
    </rPh>
    <rPh sb="46" eb="50">
      <t>ジョウキンショクイン</t>
    </rPh>
    <rPh sb="51" eb="53">
      <t>ハイチ</t>
    </rPh>
    <rPh sb="54" eb="55">
      <t>ツト</t>
    </rPh>
    <phoneticPr fontId="2"/>
  </si>
  <si>
    <t>栄養士又は管理栄養士</t>
    <rPh sb="5" eb="10">
      <t>カンリエイヨウシ</t>
    </rPh>
    <phoneticPr fontId="2"/>
  </si>
  <si>
    <t>常勤兼務・非常勤の看護職員の勤務時間※</t>
    <rPh sb="9" eb="13">
      <t>カンゴショクイン</t>
    </rPh>
    <phoneticPr fontId="2"/>
  </si>
  <si>
    <t>常勤※専従の看護職員数(人)</t>
    <rPh sb="3" eb="5">
      <t>センジュウ</t>
    </rPh>
    <rPh sb="6" eb="10">
      <t>カンゴショクイン</t>
    </rPh>
    <rPh sb="12" eb="13">
      <t>ニン</t>
    </rPh>
    <phoneticPr fontId="2"/>
  </si>
  <si>
    <t>＝</t>
    <phoneticPr fontId="2"/>
  </si>
  <si>
    <t>2/7</t>
    <phoneticPr fontId="2"/>
  </si>
  <si>
    <t>×</t>
    <phoneticPr fontId="2"/>
  </si>
  <si>
    <t>標準数</t>
    <rPh sb="0" eb="3">
      <t>ヒョウジュンスウ</t>
    </rPh>
    <phoneticPr fontId="2"/>
  </si>
  <si>
    <t>看護・介護職員総数（人）</t>
    <rPh sb="0" eb="2">
      <t>カンゴ</t>
    </rPh>
    <rPh sb="3" eb="9">
      <t>カイゴショクインソウスウ</t>
    </rPh>
    <rPh sb="10" eb="11">
      <t>ニン</t>
    </rPh>
    <phoneticPr fontId="2"/>
  </si>
  <si>
    <t>〈標準数〉</t>
    <rPh sb="1" eb="4">
      <t>ヒョウジュンスウ</t>
    </rPh>
    <phoneticPr fontId="2"/>
  </si>
  <si>
    <t>÷</t>
    <phoneticPr fontId="2"/>
  </si>
  <si>
    <t>常勤職員の割合</t>
    <rPh sb="0" eb="2">
      <t>ジョウキン</t>
    </rPh>
    <rPh sb="2" eb="4">
      <t>ショクイン</t>
    </rPh>
    <rPh sb="5" eb="7">
      <t>ワリアイ</t>
    </rPh>
    <phoneticPr fontId="2"/>
  </si>
  <si>
    <t>常勤換算後の員数</t>
    <rPh sb="0" eb="5">
      <t>ジョウキンカンサンゴ</t>
    </rPh>
    <rPh sb="6" eb="8">
      <t>インスウ</t>
    </rPh>
    <phoneticPr fontId="2"/>
  </si>
  <si>
    <t>常勤の従業者数(人)</t>
    <rPh sb="8" eb="9">
      <t>ニン</t>
    </rPh>
    <phoneticPr fontId="2"/>
  </si>
  <si>
    <t>【常勤職員の割合】</t>
    <rPh sb="1" eb="5">
      <t>ジョウキンショクイン</t>
    </rPh>
    <rPh sb="6" eb="8">
      <t>ワリアイ</t>
    </rPh>
    <phoneticPr fontId="2"/>
  </si>
  <si>
    <t>基準（空欄に必要事項を記入し、各項目の該当する「□」にレ点を付すこと。）</t>
    <rPh sb="28" eb="29">
      <t>テン</t>
    </rPh>
    <phoneticPr fontId="2"/>
  </si>
  <si>
    <t>　　　常勤に代えて非常勤職員を充てる場合の勤務時間数が常勤職員を充てる場合の勤務時間数以上であること。</t>
    <rPh sb="3" eb="5">
      <t>ジョウキン</t>
    </rPh>
    <phoneticPr fontId="2"/>
  </si>
  <si>
    <t>　　　常勤の看護･介護職員数が人員基準の7割を確保していること。</t>
    <phoneticPr fontId="2"/>
  </si>
  <si>
    <t>　　全員常勤でない（一部非常勤の）場合、次の要件を満たしている。</t>
    <rPh sb="2" eb="4">
      <t>ゼンイン</t>
    </rPh>
    <rPh sb="4" eb="6">
      <t>ジョウキン</t>
    </rPh>
    <rPh sb="10" eb="12">
      <t>イチブ</t>
    </rPh>
    <rPh sb="12" eb="15">
      <t>ヒジョウキン</t>
    </rPh>
    <rPh sb="17" eb="19">
      <t>バアイ</t>
    </rPh>
    <rPh sb="19" eb="20">
      <t>ツギ</t>
    </rPh>
    <rPh sb="21" eb="23">
      <t>ヨウケン</t>
    </rPh>
    <rPh sb="25" eb="26">
      <t>ミ</t>
    </rPh>
    <phoneticPr fontId="2"/>
  </si>
  <si>
    <t xml:space="preserve"> 　  全員常勤である</t>
    <rPh sb="4" eb="6">
      <t>ゼンイン</t>
    </rPh>
    <rPh sb="6" eb="8">
      <t>ジョウキン</t>
    </rPh>
    <phoneticPr fontId="2"/>
  </si>
  <si>
    <t xml:space="preserve">     看護職員を、看護・介護職員の総数の７分の２程度配置している。</t>
    <rPh sb="5" eb="9">
      <t>カンゴショクイン</t>
    </rPh>
    <rPh sb="11" eb="13">
      <t>カンゴ</t>
    </rPh>
    <rPh sb="14" eb="18">
      <t>カイゴショクイン</t>
    </rPh>
    <rPh sb="19" eb="21">
      <t>ソウスウ</t>
    </rPh>
    <rPh sb="23" eb="24">
      <t>ブン</t>
    </rPh>
    <rPh sb="26" eb="28">
      <t>テイド</t>
    </rPh>
    <rPh sb="28" eb="30">
      <t>ハイチ</t>
    </rPh>
    <phoneticPr fontId="2"/>
  </si>
  <si>
    <t xml:space="preserve">     介護職員及び看護職員（看護師又は准看護師）を、常勤換算方法で、入所者の数が３又は
   その端数を増すごとに１以上配置している。</t>
    <phoneticPr fontId="2"/>
  </si>
  <si>
    <t>標準数（人）</t>
    <rPh sb="0" eb="3">
      <t>ヒョウジュンスウ</t>
    </rPh>
    <rPh sb="4" eb="5">
      <t>ニン</t>
    </rPh>
    <phoneticPr fontId="2"/>
  </si>
  <si>
    <t>入所者数（人）</t>
    <rPh sb="0" eb="4">
      <t>ニュウショシャスウ</t>
    </rPh>
    <rPh sb="5" eb="6">
      <t>ニン</t>
    </rPh>
    <phoneticPr fontId="2"/>
  </si>
  <si>
    <t>【標準数】</t>
    <rPh sb="1" eb="4">
      <t>ヒョウジュンスウ</t>
    </rPh>
    <phoneticPr fontId="2"/>
  </si>
  <si>
    <t>　　当該施設の実情に応じた適当数（入所者数を300で除した数以上が標準）を配置している。</t>
    <rPh sb="2" eb="6">
      <t>トウガイシセツ</t>
    </rPh>
    <rPh sb="7" eb="9">
      <t>ジツジョウ</t>
    </rPh>
    <rPh sb="10" eb="11">
      <t>オウ</t>
    </rPh>
    <rPh sb="13" eb="16">
      <t>テキトウスウ</t>
    </rPh>
    <rPh sb="17" eb="20">
      <t>ニュウショシャ</t>
    </rPh>
    <rPh sb="20" eb="21">
      <t>スウ</t>
    </rPh>
    <rPh sb="26" eb="27">
      <t>ジョ</t>
    </rPh>
    <rPh sb="29" eb="32">
      <t>カズイジョウ</t>
    </rPh>
    <rPh sb="33" eb="35">
      <t>ヒョウジュン</t>
    </rPh>
    <rPh sb="37" eb="39">
      <t>ハイチ</t>
    </rPh>
    <phoneticPr fontId="2"/>
  </si>
  <si>
    <t>薬剤師</t>
    <rPh sb="0" eb="3">
      <t>ヤクザイシ</t>
    </rPh>
    <phoneticPr fontId="2"/>
  </si>
  <si>
    <t>常勤換算</t>
    <rPh sb="0" eb="4">
      <t>ジョウキンカンサン</t>
    </rPh>
    <phoneticPr fontId="2"/>
  </si>
  <si>
    <t>常勤の従業者が勤務すべき時間数（時間）</t>
    <rPh sb="0" eb="2">
      <t>ジョウキン</t>
    </rPh>
    <rPh sb="3" eb="6">
      <t>ジュウギョウシャ</t>
    </rPh>
    <rPh sb="7" eb="9">
      <t>キンム</t>
    </rPh>
    <rPh sb="12" eb="15">
      <t>ジカンスウ</t>
    </rPh>
    <rPh sb="16" eb="18">
      <t>ジカン</t>
    </rPh>
    <phoneticPr fontId="2"/>
  </si>
  <si>
    <t>※常勤兼務の従業者の勤務時間数は当該職種の勤務時間のみを算入すること。</t>
    <phoneticPr fontId="2"/>
  </si>
  <si>
    <t>※常勤…当該施設における勤務時間が、当該施設で定める常勤の従業者が勤務すべき時間に達していることをいう。</t>
    <rPh sb="1" eb="3">
      <t>ジョウキン</t>
    </rPh>
    <rPh sb="4" eb="8">
      <t>トウガイシセツ</t>
    </rPh>
    <rPh sb="12" eb="16">
      <t>キンムジカン</t>
    </rPh>
    <rPh sb="18" eb="22">
      <t>トウガイシセツ</t>
    </rPh>
    <rPh sb="23" eb="24">
      <t>サダ</t>
    </rPh>
    <rPh sb="26" eb="28">
      <t>ジョウキン</t>
    </rPh>
    <rPh sb="29" eb="32">
      <t>ジュウギョウシャ</t>
    </rPh>
    <rPh sb="33" eb="35">
      <t>キンム</t>
    </rPh>
    <rPh sb="38" eb="40">
      <t>ジカン</t>
    </rPh>
    <rPh sb="41" eb="42">
      <t>タッ</t>
    </rPh>
    <phoneticPr fontId="2"/>
  </si>
  <si>
    <t>月分</t>
    <rPh sb="0" eb="1">
      <t>ツキ</t>
    </rPh>
    <rPh sb="1" eb="2">
      <t>ブン</t>
    </rPh>
    <phoneticPr fontId="2"/>
  </si>
  <si>
    <t>【配置員数】</t>
    <rPh sb="1" eb="3">
      <t>ハイチ</t>
    </rPh>
    <rPh sb="3" eb="5">
      <t>インスウ</t>
    </rPh>
    <phoneticPr fontId="2"/>
  </si>
  <si>
    <t>※入所者100人未満であっても常勤一人は確保されていること</t>
    <rPh sb="1" eb="4">
      <t>ニュウショシャ</t>
    </rPh>
    <rPh sb="7" eb="10">
      <t>ニンミマン</t>
    </rPh>
    <rPh sb="15" eb="17">
      <t>ジョウキン</t>
    </rPh>
    <rPh sb="17" eb="19">
      <t>ヒトリ</t>
    </rPh>
    <rPh sb="20" eb="22">
      <t>カクホ</t>
    </rPh>
    <phoneticPr fontId="2"/>
  </si>
  <si>
    <t>必要数（人）</t>
    <rPh sb="0" eb="3">
      <t>ヒツヨウスウ</t>
    </rPh>
    <rPh sb="4" eb="5">
      <t>ニン</t>
    </rPh>
    <phoneticPr fontId="2"/>
  </si>
  <si>
    <t>【必要数】</t>
    <rPh sb="1" eb="4">
      <t>ヒツヨウスウ</t>
    </rPh>
    <phoneticPr fontId="2"/>
  </si>
  <si>
    <t>　　　　 医師のうち一人は入所者全員の病状等を把握し、施設療養全体の管理に責任を持つ者である。</t>
    <rPh sb="5" eb="7">
      <t>イシ</t>
    </rPh>
    <rPh sb="10" eb="12">
      <t>ヒトリ</t>
    </rPh>
    <rPh sb="13" eb="18">
      <t>ニュウショシャゼンイン</t>
    </rPh>
    <rPh sb="19" eb="22">
      <t>ビョウジョウナド</t>
    </rPh>
    <rPh sb="23" eb="25">
      <t>ハアク</t>
    </rPh>
    <rPh sb="27" eb="33">
      <t>シセツリョウヨウゼンタイ</t>
    </rPh>
    <rPh sb="34" eb="36">
      <t>カンリ</t>
    </rPh>
    <rPh sb="37" eb="39">
      <t>セキニン</t>
    </rPh>
    <rPh sb="40" eb="41">
      <t>モ</t>
    </rPh>
    <rPh sb="42" eb="43">
      <t>モノ</t>
    </rPh>
    <phoneticPr fontId="2"/>
  </si>
  <si>
    <t>　　　　介護医療院又は病院もしくは診療所が併設されており、当該病院等の医師に余力がある。</t>
    <rPh sb="4" eb="10">
      <t>カイゴイリョウインマタ</t>
    </rPh>
    <rPh sb="11" eb="13">
      <t>ビョウイン</t>
    </rPh>
    <rPh sb="17" eb="20">
      <t>シンリョウジョ</t>
    </rPh>
    <rPh sb="21" eb="23">
      <t>ヘイセツ</t>
    </rPh>
    <rPh sb="29" eb="34">
      <t>トウガイビョウイントウ</t>
    </rPh>
    <rPh sb="35" eb="37">
      <t>イシ</t>
    </rPh>
    <rPh sb="38" eb="40">
      <t>ヨリョク</t>
    </rPh>
    <phoneticPr fontId="2"/>
  </si>
  <si>
    <t>　　常勤の医師を配置しない場合、次の要件をすべて満たしている。</t>
    <rPh sb="2" eb="4">
      <t>ジョウキン</t>
    </rPh>
    <rPh sb="5" eb="7">
      <t>イシ</t>
    </rPh>
    <rPh sb="8" eb="10">
      <t>ハイチ</t>
    </rPh>
    <rPh sb="13" eb="15">
      <t>バアイ</t>
    </rPh>
    <rPh sb="16" eb="17">
      <t>ツギ</t>
    </rPh>
    <rPh sb="18" eb="20">
      <t>ヨウケン</t>
    </rPh>
    <rPh sb="24" eb="25">
      <t>ミ</t>
    </rPh>
    <phoneticPr fontId="2"/>
  </si>
  <si>
    <t>　　一人以上は常勤である。</t>
    <rPh sb="2" eb="6">
      <t>ヒトリイジョウ</t>
    </rPh>
    <rPh sb="7" eb="9">
      <t>ジョウキン</t>
    </rPh>
    <phoneticPr fontId="2"/>
  </si>
  <si>
    <t>　　常勤換算方法で、入所者の数を100で除して得た数以上配置している。</t>
    <rPh sb="2" eb="6">
      <t>ジョウキンカンサン</t>
    </rPh>
    <rPh sb="6" eb="8">
      <t>ホウホウ</t>
    </rPh>
    <rPh sb="10" eb="13">
      <t>ニュウショシャ</t>
    </rPh>
    <rPh sb="14" eb="15">
      <t>カズ</t>
    </rPh>
    <rPh sb="20" eb="21">
      <t>ジョ</t>
    </rPh>
    <rPh sb="23" eb="24">
      <t>エ</t>
    </rPh>
    <rPh sb="25" eb="26">
      <t>カズ</t>
    </rPh>
    <rPh sb="26" eb="30">
      <t>イジョウハイチ</t>
    </rPh>
    <phoneticPr fontId="2"/>
  </si>
  <si>
    <t>　※指定短期入所療養介護事業所を併設している場合にあっては、当該事業所の利用者延数を含む。</t>
    <rPh sb="8" eb="10">
      <t>リョウヨウ</t>
    </rPh>
    <phoneticPr fontId="2"/>
  </si>
  <si>
    <t>人員基基準確認票（介護老人保健施設）</t>
    <rPh sb="3" eb="5">
      <t>キジュン</t>
    </rPh>
    <rPh sb="5" eb="8">
      <t>カクニンヒョウ</t>
    </rPh>
    <rPh sb="13" eb="15">
      <t>ホケン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</si>
</sst>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quot;"/>
    <numFmt numFmtId="177" formatCode="0&quot;日&quot;"/>
    <numFmt numFmtId="178" formatCode="0.0&quot;人&quot;"/>
    <numFmt numFmtId="179" formatCode="0.00&quot;時間&quot;"/>
    <numFmt numFmtId="180" formatCode="[&lt;=999]000;[&lt;=9999]000\-00;000\-0000"/>
  </numFmts>
  <fonts count="11"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12"/>
      <color theme="1"/>
      <name val="UD デジタル 教科書体 NP-R"/>
      <family val="1"/>
      <charset val="128"/>
    </font>
    <font>
      <sz val="11"/>
      <color theme="1"/>
      <name val="UD デジタル 教科書体 NP-R"/>
      <family val="1"/>
      <charset val="128"/>
    </font>
    <font>
      <u/>
      <sz val="10"/>
      <color theme="1"/>
      <name val="UD デジタル 教科書体 NP-R"/>
      <family val="1"/>
      <charset val="128"/>
    </font>
    <font>
      <sz val="10"/>
      <color theme="1"/>
      <name val="UD デジタル 教科書体 NP-R"/>
      <family val="1"/>
      <charset val="128"/>
    </font>
    <font>
      <sz val="8"/>
      <color theme="1"/>
      <name val="UD デジタル 教科書体 NP-R"/>
      <family val="1"/>
      <charset val="128"/>
    </font>
    <font>
      <vertAlign val="superscript"/>
      <sz val="8"/>
      <color theme="1"/>
      <name val="UD デジタル 教科書体 NP-R"/>
      <family val="1"/>
      <charset val="128"/>
    </font>
    <font>
      <vertAlign val="superscript"/>
      <sz val="10"/>
      <color theme="1"/>
      <name val="UD デジタル 教科書体 NP-R"/>
      <family val="1"/>
      <charset val="128"/>
    </font>
    <font>
      <sz val="9"/>
      <color theme="1"/>
      <name val="UD デジタル 教科書体 NP-R"/>
      <family val="1"/>
      <charset val="128"/>
    </font>
  </fonts>
  <fills count="3">
    <fill>
      <patternFill patternType="none"/>
    </fill>
    <fill>
      <patternFill patternType="gray125"/>
    </fill>
    <fill>
      <patternFill patternType="solid">
        <fgColor rgb="FFFFFF00"/>
        <bgColor indexed="64"/>
      </patternFill>
    </fill>
  </fills>
  <borders count="4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ck">
        <color indexed="64"/>
      </right>
      <top/>
      <bottom/>
      <diagonal/>
    </border>
    <border>
      <left/>
      <right style="thick">
        <color indexed="64"/>
      </right>
      <top style="thick">
        <color indexed="64"/>
      </top>
      <bottom/>
      <diagonal/>
    </border>
    <border>
      <left/>
      <right style="thick">
        <color indexed="64"/>
      </right>
      <top/>
      <bottom style="thick">
        <color indexed="64"/>
      </bottom>
      <diagonal/>
    </border>
    <border>
      <left/>
      <right/>
      <top/>
      <bottom style="medium">
        <color indexed="64"/>
      </bottom>
      <diagonal/>
    </border>
    <border>
      <left style="medium">
        <color indexed="64"/>
      </left>
      <right style="medium">
        <color indexed="64"/>
      </right>
      <top/>
      <bottom/>
      <diagonal/>
    </border>
    <border>
      <left/>
      <right style="double">
        <color indexed="64"/>
      </right>
      <top/>
      <bottom/>
      <diagonal/>
    </border>
    <border>
      <left/>
      <right style="double">
        <color indexed="64"/>
      </right>
      <top style="double">
        <color indexed="64"/>
      </top>
      <bottom/>
      <diagonal/>
    </border>
    <border>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medium">
        <color indexed="64"/>
      </right>
      <top/>
      <bottom style="double">
        <color indexed="64"/>
      </bottom>
      <diagonal/>
    </border>
    <border>
      <left/>
      <right style="medium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Dashed">
        <color indexed="64"/>
      </right>
      <top/>
      <bottom/>
      <diagonal/>
    </border>
    <border>
      <left style="mediumDashed">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medium">
        <color indexed="64"/>
      </right>
      <top/>
      <bottom/>
      <diagonal/>
    </border>
    <border>
      <left style="double">
        <color indexed="64"/>
      </left>
      <right style="medium">
        <color indexed="64"/>
      </right>
      <top style="double">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ck">
        <color indexed="64"/>
      </bottom>
      <diagonal/>
    </border>
    <border>
      <left style="medium">
        <color indexed="64"/>
      </left>
      <right/>
      <top/>
      <bottom style="thick">
        <color indexed="64"/>
      </bottom>
      <diagonal/>
    </border>
    <border>
      <left style="thick">
        <color indexed="64"/>
      </left>
      <right/>
      <top/>
      <bottom/>
      <diagonal/>
    </border>
    <border>
      <left/>
      <right/>
      <top/>
      <bottom style="thick">
        <color indexed="64"/>
      </bottom>
      <diagonal/>
    </border>
    <border>
      <left/>
      <right style="thick">
        <color indexed="64"/>
      </right>
      <top style="medium">
        <color indexed="64"/>
      </top>
      <bottom/>
      <diagonal/>
    </border>
  </borders>
  <cellStyleXfs count="1">
    <xf numFmtId="0" fontId="0" fillId="0" borderId="0">
      <alignment vertical="center"/>
    </xf>
  </cellStyleXfs>
  <cellXfs count="233">
    <xf numFmtId="0" fontId="0" fillId="0" borderId="0" xfId="0">
      <alignment vertical="center"/>
    </xf>
    <xf numFmtId="0" fontId="4" fillId="0" borderId="0" xfId="0" applyFont="1">
      <alignment vertical="center"/>
    </xf>
    <xf numFmtId="0" fontId="7" fillId="0" borderId="6" xfId="0" applyFont="1" applyBorder="1" applyAlignment="1">
      <alignment horizontal="justify" vertical="center" wrapText="1"/>
    </xf>
    <xf numFmtId="0" fontId="7" fillId="0" borderId="11" xfId="0" applyFont="1" applyBorder="1" applyAlignment="1">
      <alignment horizontal="justify" vertical="center" wrapText="1"/>
    </xf>
    <xf numFmtId="0" fontId="4" fillId="0" borderId="6" xfId="0" applyFont="1" applyBorder="1">
      <alignment vertical="center"/>
    </xf>
    <xf numFmtId="176" fontId="6" fillId="0" borderId="8" xfId="0" applyNumberFormat="1" applyFont="1" applyFill="1" applyBorder="1" applyAlignment="1" applyProtection="1">
      <alignment horizontal="right" vertical="center" wrapText="1"/>
      <protection locked="0"/>
    </xf>
    <xf numFmtId="0" fontId="6" fillId="0" borderId="6" xfId="0" applyFont="1" applyBorder="1" applyAlignment="1">
      <alignment horizontal="center" vertical="center" wrapText="1"/>
    </xf>
    <xf numFmtId="177" fontId="6" fillId="0" borderId="8" xfId="0" applyNumberFormat="1" applyFont="1" applyBorder="1" applyAlignment="1">
      <alignment horizontal="right" vertical="center" wrapText="1"/>
    </xf>
    <xf numFmtId="0" fontId="6" fillId="0" borderId="11" xfId="0" applyFont="1" applyBorder="1" applyAlignment="1">
      <alignment horizontal="center" vertical="center" wrapText="1"/>
    </xf>
    <xf numFmtId="178" fontId="6" fillId="0" borderId="13" xfId="0" applyNumberFormat="1" applyFont="1" applyBorder="1" applyAlignment="1">
      <alignment horizontal="right" vertical="center" wrapText="1"/>
    </xf>
    <xf numFmtId="0" fontId="7" fillId="0" borderId="0" xfId="0" applyFont="1" applyAlignment="1">
      <alignment horizontal="right" vertical="center" wrapText="1"/>
    </xf>
    <xf numFmtId="0" fontId="6" fillId="0" borderId="8"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0" xfId="0" applyFont="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wrapText="1"/>
    </xf>
    <xf numFmtId="176" fontId="6" fillId="0" borderId="18" xfId="0" applyNumberFormat="1" applyFont="1" applyBorder="1" applyAlignment="1">
      <alignment horizontal="right" vertical="center" wrapText="1"/>
    </xf>
    <xf numFmtId="0" fontId="6" fillId="0" borderId="5" xfId="0" applyFont="1" applyBorder="1" applyAlignment="1" applyProtection="1">
      <alignment horizontal="right" vertical="center" wrapText="1"/>
      <protection locked="0"/>
    </xf>
    <xf numFmtId="0" fontId="6" fillId="0" borderId="33"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6" xfId="0" applyFont="1" applyBorder="1" applyAlignment="1" applyProtection="1">
      <alignment vertical="center" wrapText="1"/>
      <protection locked="0"/>
    </xf>
    <xf numFmtId="0" fontId="7" fillId="0" borderId="10" xfId="0" applyFont="1" applyBorder="1" applyAlignment="1">
      <alignment horizontal="justify" vertical="center" wrapText="1"/>
    </xf>
    <xf numFmtId="0" fontId="6" fillId="0" borderId="0" xfId="0" applyFont="1" applyAlignment="1">
      <alignment horizontal="justify" vertical="center" wrapText="1"/>
    </xf>
    <xf numFmtId="0" fontId="6" fillId="0" borderId="6"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6" xfId="0" applyFont="1" applyBorder="1" applyAlignment="1">
      <alignment horizontal="right" vertical="center" wrapText="1"/>
    </xf>
    <xf numFmtId="179" fontId="6" fillId="0" borderId="8" xfId="0" applyNumberFormat="1" applyFont="1" applyFill="1" applyBorder="1" applyAlignment="1" applyProtection="1">
      <alignment horizontal="right" vertical="center" wrapText="1"/>
      <protection locked="0"/>
    </xf>
    <xf numFmtId="178" fontId="6" fillId="0" borderId="8" xfId="0" applyNumberFormat="1" applyFont="1" applyBorder="1" applyAlignment="1">
      <alignment horizontal="right" vertical="center" wrapText="1"/>
    </xf>
    <xf numFmtId="0" fontId="6" fillId="0" borderId="16" xfId="0" applyFont="1" applyBorder="1" applyAlignment="1">
      <alignment horizontal="justify" vertical="center" wrapText="1"/>
    </xf>
    <xf numFmtId="178" fontId="6" fillId="0" borderId="21" xfId="0" applyNumberFormat="1" applyFont="1" applyBorder="1" applyAlignment="1">
      <alignment horizontal="right" vertical="center" wrapText="1"/>
    </xf>
    <xf numFmtId="0" fontId="7" fillId="0" borderId="29" xfId="0" applyFont="1" applyBorder="1" applyAlignment="1">
      <alignment horizontal="left" vertical="center"/>
    </xf>
    <xf numFmtId="0" fontId="4" fillId="0" borderId="30"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7" fillId="0" borderId="22" xfId="0" applyFont="1" applyBorder="1" applyAlignment="1">
      <alignment horizontal="left" vertical="center"/>
    </xf>
    <xf numFmtId="0" fontId="4" fillId="0" borderId="0" xfId="0" applyFont="1" applyAlignment="1">
      <alignment horizontal="left" vertical="center"/>
    </xf>
    <xf numFmtId="0" fontId="7" fillId="0" borderId="6" xfId="0" applyFont="1" applyBorder="1" applyAlignment="1">
      <alignment horizontal="left" vertical="center"/>
    </xf>
    <xf numFmtId="0" fontId="6" fillId="0" borderId="0" xfId="0" applyFont="1" applyAlignment="1">
      <alignment horizontal="justify" vertical="center"/>
    </xf>
    <xf numFmtId="0" fontId="6" fillId="0" borderId="33" xfId="0" applyFont="1" applyBorder="1" applyAlignment="1" applyProtection="1">
      <alignment vertical="center" wrapText="1"/>
    </xf>
    <xf numFmtId="0" fontId="7" fillId="0" borderId="0" xfId="0" applyFont="1" applyAlignment="1">
      <alignment vertical="center" wrapText="1"/>
    </xf>
    <xf numFmtId="0" fontId="7" fillId="0" borderId="6" xfId="0" applyFont="1" applyBorder="1" applyAlignment="1">
      <alignment vertical="center" wrapText="1"/>
    </xf>
    <xf numFmtId="176" fontId="4" fillId="0" borderId="18" xfId="0" applyNumberFormat="1" applyFont="1" applyBorder="1" applyAlignment="1">
      <alignment horizontal="right" vertical="center" wrapText="1"/>
    </xf>
    <xf numFmtId="0" fontId="6" fillId="0" borderId="0" xfId="0" applyFont="1" applyBorder="1" applyAlignment="1" applyProtection="1">
      <alignment horizontal="right" vertical="center" wrapText="1"/>
      <protection locked="0"/>
    </xf>
    <xf numFmtId="0" fontId="6" fillId="0" borderId="0" xfId="0" applyFont="1" applyBorder="1" applyAlignment="1" applyProtection="1">
      <alignment vertical="center" wrapText="1"/>
      <protection locked="0"/>
    </xf>
    <xf numFmtId="0" fontId="7" fillId="0" borderId="5" xfId="0" applyFont="1" applyBorder="1" applyAlignment="1">
      <alignment horizontal="left" vertical="center"/>
    </xf>
    <xf numFmtId="0" fontId="4" fillId="0" borderId="0" xfId="0" applyFont="1" applyBorder="1">
      <alignment vertical="center"/>
    </xf>
    <xf numFmtId="0" fontId="4" fillId="0" borderId="4" xfId="0" applyFont="1" applyBorder="1" applyAlignment="1">
      <alignment vertical="center" wrapText="1"/>
    </xf>
    <xf numFmtId="0" fontId="7" fillId="0" borderId="0" xfId="0" applyFont="1" applyBorder="1" applyAlignment="1">
      <alignment horizontal="left" vertical="center"/>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pplyProtection="1">
      <alignment horizontal="justify" vertical="center" wrapText="1"/>
      <protection locked="0"/>
    </xf>
    <xf numFmtId="0" fontId="6" fillId="0" borderId="0" xfId="0" applyFont="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7" fillId="0" borderId="8" xfId="0" applyFont="1" applyBorder="1" applyAlignment="1">
      <alignment horizontal="justify" vertical="center" wrapText="1"/>
    </xf>
    <xf numFmtId="0" fontId="6" fillId="0" borderId="9" xfId="0" applyFont="1" applyBorder="1" applyAlignment="1">
      <alignment horizontal="center" vertical="center" wrapText="1"/>
    </xf>
    <xf numFmtId="0" fontId="7" fillId="0" borderId="7"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8"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0" xfId="0" applyFont="1" applyAlignment="1">
      <alignment horizontal="justify" vertical="center" wrapText="1"/>
    </xf>
    <xf numFmtId="0" fontId="6" fillId="0" borderId="6" xfId="0" applyFont="1" applyBorder="1" applyAlignment="1">
      <alignment horizontal="justify" vertical="center" wrapText="1"/>
    </xf>
    <xf numFmtId="0" fontId="7" fillId="0" borderId="5" xfId="0" applyFont="1" applyBorder="1" applyAlignment="1">
      <alignment horizontal="justify" vertical="center" wrapText="1"/>
    </xf>
    <xf numFmtId="0" fontId="7" fillId="0" borderId="0" xfId="0" applyFont="1" applyAlignment="1">
      <alignment horizontal="justify" vertical="center" wrapText="1"/>
    </xf>
    <xf numFmtId="0" fontId="7" fillId="0" borderId="6"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4" xfId="0" applyFont="1" applyBorder="1" applyAlignment="1">
      <alignment horizontal="right" vertical="center" wrapText="1"/>
    </xf>
    <xf numFmtId="0" fontId="6" fillId="0" borderId="0" xfId="0" applyFont="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7" fillId="0" borderId="0" xfId="0" applyFont="1" applyAlignment="1">
      <alignment horizontal="right" vertical="center" wrapText="1"/>
    </xf>
    <xf numFmtId="0" fontId="6" fillId="0" borderId="5" xfId="0" applyFont="1" applyBorder="1" applyAlignment="1" applyProtection="1">
      <alignment horizontal="left" vertical="center" wrapText="1"/>
      <protection locked="0"/>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6" xfId="0" applyFont="1" applyBorder="1" applyAlignment="1">
      <alignment vertical="center" wrapText="1"/>
    </xf>
    <xf numFmtId="0" fontId="6" fillId="0" borderId="0" xfId="0" applyFont="1" applyAlignment="1">
      <alignment vertical="center" wrapText="1"/>
    </xf>
    <xf numFmtId="0" fontId="7" fillId="0" borderId="24" xfId="0" applyFont="1" applyBorder="1" applyAlignment="1">
      <alignment horizontal="justify" vertical="center" wrapText="1"/>
    </xf>
    <xf numFmtId="0" fontId="7" fillId="0" borderId="24" xfId="0" applyFont="1" applyBorder="1" applyAlignment="1">
      <alignment horizontal="right" vertical="center" wrapText="1"/>
    </xf>
    <xf numFmtId="0" fontId="7" fillId="0" borderId="23" xfId="0" applyFont="1" applyBorder="1" applyAlignment="1">
      <alignment horizontal="justify" vertical="center" wrapText="1"/>
    </xf>
    <xf numFmtId="179" fontId="6" fillId="0" borderId="8" xfId="0" applyNumberFormat="1" applyFont="1" applyBorder="1" applyAlignment="1" applyProtection="1">
      <alignment horizontal="right" vertical="center" wrapText="1"/>
      <protection locked="0"/>
    </xf>
    <xf numFmtId="0" fontId="7" fillId="0" borderId="6" xfId="0" applyFont="1" applyBorder="1" applyAlignment="1">
      <alignment horizontal="center" vertical="center" wrapText="1"/>
    </xf>
    <xf numFmtId="0" fontId="6" fillId="0" borderId="33" xfId="0" applyFont="1" applyBorder="1" applyAlignment="1">
      <alignment vertical="center" wrapText="1"/>
    </xf>
    <xf numFmtId="0" fontId="7" fillId="0" borderId="0" xfId="0" applyFont="1" applyAlignment="1">
      <alignment horizontal="left" vertical="center"/>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pplyProtection="1">
      <alignment horizontal="right" vertical="center" wrapText="1"/>
      <protection locked="0"/>
    </xf>
    <xf numFmtId="0" fontId="4" fillId="0" borderId="6" xfId="0" applyFont="1" applyBorder="1" applyAlignment="1">
      <alignment horizontal="center" vertical="center"/>
    </xf>
    <xf numFmtId="0" fontId="4" fillId="0" borderId="0" xfId="0" applyFont="1" applyAlignment="1">
      <alignment horizontal="center" vertical="center"/>
    </xf>
    <xf numFmtId="176" fontId="6" fillId="0" borderId="40" xfId="0" applyNumberFormat="1" applyFont="1" applyBorder="1" applyAlignment="1">
      <alignment horizontal="right" vertical="center" wrapText="1"/>
    </xf>
    <xf numFmtId="49" fontId="4" fillId="0" borderId="0" xfId="0" applyNumberFormat="1" applyFont="1" applyAlignment="1">
      <alignment horizontal="center" vertical="center"/>
    </xf>
    <xf numFmtId="176" fontId="4" fillId="2" borderId="40" xfId="0" applyNumberFormat="1" applyFont="1" applyFill="1" applyBorder="1" applyAlignment="1">
      <alignment horizontal="center" vertical="center" wrapText="1"/>
    </xf>
    <xf numFmtId="0" fontId="4" fillId="0" borderId="9" xfId="0" applyFont="1" applyBorder="1" applyAlignment="1">
      <alignment horizontal="center" vertical="center"/>
    </xf>
    <xf numFmtId="0" fontId="7" fillId="0" borderId="40" xfId="0" applyFont="1" applyBorder="1" applyAlignment="1">
      <alignment horizontal="center" vertical="center" wrapText="1"/>
    </xf>
    <xf numFmtId="10" fontId="7" fillId="0" borderId="40" xfId="0" applyNumberFormat="1" applyFont="1" applyBorder="1" applyAlignment="1">
      <alignment horizontal="center" vertical="center" wrapText="1"/>
    </xf>
    <xf numFmtId="0" fontId="7" fillId="0" borderId="0" xfId="0" applyFont="1" applyAlignment="1">
      <alignment horizontal="center" vertical="center" wrapText="1"/>
    </xf>
    <xf numFmtId="178" fontId="7" fillId="0" borderId="40" xfId="0" applyNumberFormat="1" applyFont="1" applyBorder="1" applyAlignment="1">
      <alignment horizontal="center" vertical="center" wrapText="1"/>
    </xf>
    <xf numFmtId="176" fontId="7" fillId="2" borderId="40" xfId="0" applyNumberFormat="1" applyFont="1" applyFill="1" applyBorder="1" applyAlignment="1">
      <alignment horizontal="center" vertical="center" wrapText="1"/>
    </xf>
    <xf numFmtId="178" fontId="6" fillId="0" borderId="4" xfId="0" applyNumberFormat="1" applyFont="1" applyBorder="1" applyAlignment="1">
      <alignment horizontal="right" vertical="center" wrapText="1"/>
    </xf>
    <xf numFmtId="0" fontId="6" fillId="0" borderId="14" xfId="0" applyFont="1" applyBorder="1" applyAlignment="1">
      <alignment horizontal="center" vertical="center" wrapText="1"/>
    </xf>
    <xf numFmtId="178" fontId="6" fillId="0" borderId="40" xfId="0" applyNumberFormat="1" applyFont="1" applyBorder="1" applyAlignment="1">
      <alignment horizontal="center" vertical="center" wrapText="1"/>
    </xf>
    <xf numFmtId="0" fontId="6" fillId="0" borderId="40" xfId="0" applyFont="1" applyBorder="1" applyAlignment="1">
      <alignment horizontal="center" vertical="center" wrapText="1"/>
    </xf>
    <xf numFmtId="179" fontId="6" fillId="2" borderId="40" xfId="0" applyNumberFormat="1" applyFont="1" applyFill="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6" xfId="0" applyFont="1" applyBorder="1" applyAlignment="1">
      <alignment vertical="top"/>
    </xf>
    <xf numFmtId="0" fontId="7" fillId="0" borderId="0" xfId="0" applyFont="1" applyAlignment="1">
      <alignment vertical="top"/>
    </xf>
    <xf numFmtId="0" fontId="7" fillId="0" borderId="44" xfId="0" applyFont="1" applyBorder="1" applyAlignment="1">
      <alignment vertical="top"/>
    </xf>
    <xf numFmtId="0" fontId="7" fillId="0" borderId="42" xfId="0" applyFont="1" applyBorder="1" applyAlignment="1">
      <alignment vertical="top"/>
    </xf>
    <xf numFmtId="176" fontId="6" fillId="2" borderId="4" xfId="0" applyNumberFormat="1" applyFont="1" applyFill="1" applyBorder="1" applyAlignment="1">
      <alignment horizontal="center" vertical="center" wrapText="1"/>
    </xf>
    <xf numFmtId="0" fontId="7" fillId="0" borderId="0" xfId="0" applyFont="1">
      <alignment vertical="center"/>
    </xf>
    <xf numFmtId="0" fontId="6" fillId="0" borderId="0" xfId="0" applyFont="1" applyAlignment="1">
      <alignment horizontal="left" vertical="center" wrapText="1"/>
    </xf>
    <xf numFmtId="178" fontId="6" fillId="0" borderId="4" xfId="0" applyNumberFormat="1" applyFont="1" applyBorder="1" applyAlignment="1">
      <alignment horizontal="center" vertical="center" wrapText="1"/>
    </xf>
    <xf numFmtId="0" fontId="7" fillId="0" borderId="5" xfId="0" applyFont="1" applyBorder="1" applyAlignment="1">
      <alignment horizontal="right" vertical="center" wrapText="1"/>
    </xf>
    <xf numFmtId="176" fontId="6" fillId="0" borderId="4" xfId="0" applyNumberFormat="1" applyFont="1" applyBorder="1" applyAlignment="1" applyProtection="1">
      <alignment horizontal="right" vertical="center" wrapText="1"/>
      <protection locked="0"/>
    </xf>
    <xf numFmtId="0" fontId="4" fillId="0" borderId="10" xfId="0" applyFont="1" applyBorder="1">
      <alignment vertical="center"/>
    </xf>
    <xf numFmtId="0" fontId="4" fillId="0" borderId="24" xfId="0" applyFont="1" applyBorder="1">
      <alignment vertical="center"/>
    </xf>
    <xf numFmtId="0" fontId="7" fillId="0" borderId="45"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20" xfId="0" applyFont="1" applyBorder="1" applyAlignment="1">
      <alignment horizontal="justify" vertical="center" wrapText="1"/>
    </xf>
    <xf numFmtId="0" fontId="7" fillId="0" borderId="14" xfId="0" applyFont="1" applyBorder="1" applyAlignment="1">
      <alignment horizontal="righ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2" xfId="0" applyFont="1" applyBorder="1" applyAlignment="1">
      <alignment horizontal="justify" vertical="center" wrapText="1"/>
    </xf>
    <xf numFmtId="0" fontId="7" fillId="0" borderId="0" xfId="0" applyFont="1" applyAlignment="1">
      <alignment horizontal="justify" vertical="center" wrapText="1"/>
    </xf>
    <xf numFmtId="0" fontId="7" fillId="0" borderId="14" xfId="0" applyFont="1" applyBorder="1" applyAlignment="1">
      <alignment horizontal="justify" vertical="center" wrapText="1"/>
    </xf>
    <xf numFmtId="0" fontId="7" fillId="0" borderId="6" xfId="0" applyFont="1" applyBorder="1" applyAlignment="1">
      <alignment horizontal="justify" vertical="center" wrapText="1"/>
    </xf>
    <xf numFmtId="176" fontId="6" fillId="0" borderId="15" xfId="0" applyNumberFormat="1" applyFont="1" applyBorder="1" applyAlignment="1" applyProtection="1">
      <alignment horizontal="right" vertical="center" wrapText="1"/>
      <protection locked="0"/>
    </xf>
    <xf numFmtId="176" fontId="6" fillId="0" borderId="4" xfId="0" applyNumberFormat="1" applyFont="1" applyBorder="1" applyAlignment="1" applyProtection="1">
      <alignment horizontal="right" vertical="center" wrapText="1"/>
      <protection locked="0"/>
    </xf>
    <xf numFmtId="0" fontId="6" fillId="0" borderId="5" xfId="0" applyFont="1" applyBorder="1" applyAlignment="1">
      <alignment horizontal="justify" vertical="center" wrapText="1"/>
    </xf>
    <xf numFmtId="0" fontId="6" fillId="0" borderId="0" xfId="0" applyFont="1" applyAlignment="1">
      <alignment horizontal="justify" vertical="center" wrapText="1"/>
    </xf>
    <xf numFmtId="0" fontId="6" fillId="0" borderId="6" xfId="0" applyFont="1" applyBorder="1" applyAlignment="1">
      <alignment horizontal="justify"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39"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9" xfId="0" applyFont="1" applyBorder="1" applyAlignment="1">
      <alignment horizontal="justify" vertical="center" wrapText="1"/>
    </xf>
    <xf numFmtId="0" fontId="6" fillId="0" borderId="15"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6" fillId="0" borderId="10" xfId="0" applyFont="1" applyBorder="1" applyAlignment="1">
      <alignment horizontal="justify" vertical="center" wrapText="1"/>
    </xf>
    <xf numFmtId="0" fontId="7" fillId="0" borderId="5"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8" xfId="0" applyFont="1" applyBorder="1" applyAlignment="1">
      <alignment horizontal="justify" vertical="center" wrapText="1"/>
    </xf>
    <xf numFmtId="0" fontId="7" fillId="0" borderId="0" xfId="0" applyFont="1" applyAlignment="1">
      <alignment horizontal="right" vertical="center" wrapText="1"/>
    </xf>
    <xf numFmtId="0" fontId="7" fillId="0" borderId="7" xfId="0" applyFont="1" applyBorder="1" applyAlignment="1">
      <alignment horizontal="justify" vertical="center" wrapText="1"/>
    </xf>
    <xf numFmtId="0" fontId="6" fillId="0" borderId="2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pplyProtection="1">
      <alignment horizontal="justify" vertical="center" wrapText="1"/>
      <protection locked="0"/>
    </xf>
    <xf numFmtId="0" fontId="6" fillId="0" borderId="0" xfId="0" applyFont="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5" xfId="0" applyFont="1" applyBorder="1" applyAlignment="1">
      <alignment horizontal="center" vertical="center" wrapText="1"/>
    </xf>
    <xf numFmtId="0" fontId="6" fillId="0" borderId="23"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10" fillId="0" borderId="9" xfId="0" applyFont="1" applyBorder="1" applyAlignment="1">
      <alignment horizontal="center" vertical="center" wrapText="1"/>
    </xf>
    <xf numFmtId="0" fontId="10" fillId="0" borderId="15" xfId="0" applyFont="1" applyBorder="1" applyAlignment="1">
      <alignment horizontal="center" vertical="center" wrapText="1"/>
    </xf>
    <xf numFmtId="0" fontId="6" fillId="0" borderId="26"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5" fillId="0" borderId="14" xfId="0" applyFont="1" applyBorder="1" applyAlignment="1" applyProtection="1">
      <alignment horizontal="right" vertical="center"/>
      <protection locked="0"/>
    </xf>
    <xf numFmtId="0" fontId="3" fillId="0" borderId="0" xfId="0" applyFont="1" applyAlignment="1">
      <alignment horizontal="center" vertical="center"/>
    </xf>
    <xf numFmtId="0" fontId="6" fillId="0" borderId="9" xfId="0" applyFont="1" applyBorder="1" applyAlignment="1">
      <alignment horizontal="left" vertical="center" wrapText="1"/>
    </xf>
    <xf numFmtId="0" fontId="6" fillId="0" borderId="15" xfId="0" applyFont="1" applyBorder="1" applyAlignment="1">
      <alignment horizontal="left" vertical="center" wrapText="1"/>
    </xf>
    <xf numFmtId="0" fontId="6" fillId="0" borderId="4" xfId="0" applyFont="1" applyBorder="1" applyAlignment="1">
      <alignment horizontal="left" vertical="center" wrapText="1"/>
    </xf>
    <xf numFmtId="0" fontId="7" fillId="0" borderId="8" xfId="0" applyFont="1" applyBorder="1" applyAlignment="1">
      <alignment horizontal="justify" vertical="center" wrapText="1"/>
    </xf>
    <xf numFmtId="176" fontId="4" fillId="0" borderId="15" xfId="0" applyNumberFormat="1" applyFont="1" applyBorder="1" applyAlignment="1" applyProtection="1">
      <alignment horizontal="center" vertical="center" wrapText="1"/>
      <protection locked="0"/>
    </xf>
    <xf numFmtId="176" fontId="4" fillId="0" borderId="4" xfId="0" applyNumberFormat="1" applyFont="1" applyBorder="1" applyAlignment="1" applyProtection="1">
      <alignment horizontal="center" vertical="center" wrapText="1"/>
      <protection locked="0"/>
    </xf>
    <xf numFmtId="176" fontId="7" fillId="0" borderId="15" xfId="0" applyNumberFormat="1" applyFont="1" applyBorder="1" applyAlignment="1" applyProtection="1">
      <alignment horizontal="right" vertical="center" wrapText="1"/>
      <protection locked="0"/>
    </xf>
    <xf numFmtId="176" fontId="7" fillId="0" borderId="4" xfId="0" applyNumberFormat="1" applyFont="1" applyBorder="1" applyAlignment="1" applyProtection="1">
      <alignment horizontal="right" vertical="center" wrapText="1"/>
      <protection locked="0"/>
    </xf>
    <xf numFmtId="0" fontId="6" fillId="0" borderId="9"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6" fillId="0" borderId="3" xfId="0" applyFont="1" applyBorder="1" applyAlignment="1">
      <alignment horizontal="center"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10" xfId="0" applyFont="1" applyBorder="1" applyAlignment="1">
      <alignment horizontal="left" vertical="center" wrapText="1"/>
    </xf>
    <xf numFmtId="0" fontId="7" fillId="0" borderId="4" xfId="0" applyFont="1" applyBorder="1" applyAlignment="1">
      <alignment horizontal="center" vertical="center" wrapText="1"/>
    </xf>
    <xf numFmtId="0" fontId="7" fillId="0" borderId="34" xfId="0" applyFont="1" applyBorder="1" applyAlignment="1">
      <alignment horizontal="lef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7" fillId="0" borderId="9" xfId="0" applyFont="1" applyBorder="1" applyAlignment="1">
      <alignment horizontal="left" vertical="center" wrapText="1"/>
    </xf>
    <xf numFmtId="0" fontId="7" fillId="0" borderId="15" xfId="0" applyFont="1" applyBorder="1" applyAlignment="1">
      <alignment horizontal="left" vertical="center" wrapText="1"/>
    </xf>
    <xf numFmtId="0" fontId="6" fillId="0" borderId="15" xfId="0" applyFont="1" applyFill="1" applyBorder="1" applyAlignment="1" applyProtection="1">
      <alignment horizontal="right" vertical="center" wrapText="1"/>
      <protection locked="0"/>
    </xf>
    <xf numFmtId="0" fontId="6" fillId="0" borderId="4" xfId="0" applyFont="1" applyFill="1" applyBorder="1" applyAlignment="1" applyProtection="1">
      <alignment horizontal="right" vertical="center" wrapText="1"/>
      <protection locked="0"/>
    </xf>
    <xf numFmtId="176" fontId="6" fillId="0" borderId="15" xfId="0" applyNumberFormat="1" applyFont="1" applyFill="1" applyBorder="1" applyAlignment="1" applyProtection="1">
      <alignment horizontal="right" vertical="center" wrapText="1"/>
      <protection locked="0"/>
    </xf>
    <xf numFmtId="176" fontId="6" fillId="0" borderId="4" xfId="0" applyNumberFormat="1" applyFont="1" applyFill="1" applyBorder="1" applyAlignment="1" applyProtection="1">
      <alignment horizontal="right" vertical="center" wrapText="1"/>
      <protection locked="0"/>
    </xf>
    <xf numFmtId="176" fontId="7" fillId="0" borderId="15" xfId="0" applyNumberFormat="1" applyFont="1" applyFill="1" applyBorder="1" applyAlignment="1" applyProtection="1">
      <alignment horizontal="right" vertical="center" wrapText="1"/>
      <protection locked="0"/>
    </xf>
    <xf numFmtId="176" fontId="7" fillId="0" borderId="4" xfId="0" applyNumberFormat="1" applyFont="1" applyFill="1" applyBorder="1" applyAlignment="1" applyProtection="1">
      <alignment horizontal="right" vertical="center" wrapText="1"/>
      <protection locked="0"/>
    </xf>
    <xf numFmtId="180" fontId="6" fillId="0" borderId="5" xfId="0" applyNumberFormat="1" applyFont="1" applyBorder="1" applyAlignment="1">
      <alignment horizontal="justify" vertical="center" wrapText="1"/>
    </xf>
    <xf numFmtId="180" fontId="6" fillId="0" borderId="0" xfId="0" applyNumberFormat="1" applyFont="1" applyAlignment="1">
      <alignment horizontal="justify" vertical="center" wrapText="1"/>
    </xf>
    <xf numFmtId="180" fontId="6" fillId="0" borderId="6" xfId="0" applyNumberFormat="1" applyFont="1" applyBorder="1" applyAlignment="1">
      <alignment horizontal="justify" vertical="center" wrapText="1"/>
    </xf>
    <xf numFmtId="0" fontId="7" fillId="0" borderId="5" xfId="0" applyFont="1" applyBorder="1" applyAlignment="1">
      <alignment horizontal="left" vertical="center" wrapText="1"/>
    </xf>
    <xf numFmtId="0" fontId="6" fillId="0" borderId="26"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wrapText="1"/>
      <protection locked="0"/>
    </xf>
    <xf numFmtId="0" fontId="6" fillId="0" borderId="32" xfId="0" applyFont="1" applyFill="1" applyBorder="1" applyAlignment="1" applyProtection="1">
      <alignment horizontal="left" vertical="center" wrapText="1"/>
      <protection locked="0"/>
    </xf>
    <xf numFmtId="0" fontId="6" fillId="0" borderId="28" xfId="0" applyFont="1" applyFill="1" applyBorder="1" applyAlignment="1" applyProtection="1">
      <alignment horizontal="left" vertical="center" wrapText="1"/>
      <protection locked="0"/>
    </xf>
    <xf numFmtId="0" fontId="6" fillId="0" borderId="27" xfId="0" applyFont="1" applyFill="1" applyBorder="1" applyAlignment="1" applyProtection="1">
      <alignment horizontal="left" vertical="center" wrapText="1"/>
      <protection locked="0"/>
    </xf>
  </cellXfs>
  <cellStyles count="1">
    <cellStyle name="標準" xfId="0" builtinId="0"/>
  </cellStyles>
  <dxfs count="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1022350</xdr:colOff>
          <xdr:row>33</xdr:row>
          <xdr:rowOff>0</xdr:rowOff>
        </xdr:from>
        <xdr:to>
          <xdr:col>2</xdr:col>
          <xdr:colOff>450850</xdr:colOff>
          <xdr:row>33</xdr:row>
          <xdr:rowOff>222250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33</xdr:row>
          <xdr:rowOff>266700</xdr:rowOff>
        </xdr:from>
        <xdr:to>
          <xdr:col>2</xdr:col>
          <xdr:colOff>450850</xdr:colOff>
          <xdr:row>34</xdr:row>
          <xdr:rowOff>222250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1009650</xdr:colOff>
          <xdr:row>82</xdr:row>
          <xdr:rowOff>241300</xdr:rowOff>
        </xdr:from>
        <xdr:to>
          <xdr:col>2</xdr:col>
          <xdr:colOff>438150</xdr:colOff>
          <xdr:row>84</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83</xdr:row>
          <xdr:rowOff>222250</xdr:rowOff>
        </xdr:from>
        <xdr:to>
          <xdr:col>2</xdr:col>
          <xdr:colOff>450850</xdr:colOff>
          <xdr:row>85</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84</xdr:row>
          <xdr:rowOff>215900</xdr:rowOff>
        </xdr:from>
        <xdr:to>
          <xdr:col>2</xdr:col>
          <xdr:colOff>457200</xdr:colOff>
          <xdr:row>86</xdr:row>
          <xdr:rowOff>6350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85</xdr:row>
          <xdr:rowOff>209550</xdr:rowOff>
        </xdr:from>
        <xdr:to>
          <xdr:col>2</xdr:col>
          <xdr:colOff>628650</xdr:colOff>
          <xdr:row>87</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89</xdr:row>
          <xdr:rowOff>285750</xdr:rowOff>
        </xdr:from>
        <xdr:to>
          <xdr:col>2</xdr:col>
          <xdr:colOff>450850</xdr:colOff>
          <xdr:row>91</xdr:row>
          <xdr:rowOff>12700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105</xdr:row>
          <xdr:rowOff>0</xdr:rowOff>
        </xdr:from>
        <xdr:to>
          <xdr:col>2</xdr:col>
          <xdr:colOff>450850</xdr:colOff>
          <xdr:row>106</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105</xdr:row>
          <xdr:rowOff>222250</xdr:rowOff>
        </xdr:from>
        <xdr:to>
          <xdr:col>2</xdr:col>
          <xdr:colOff>450850</xdr:colOff>
          <xdr:row>107</xdr:row>
          <xdr:rowOff>12700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106</xdr:row>
          <xdr:rowOff>222250</xdr:rowOff>
        </xdr:from>
        <xdr:to>
          <xdr:col>2</xdr:col>
          <xdr:colOff>450850</xdr:colOff>
          <xdr:row>108</xdr:row>
          <xdr:rowOff>12700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108</xdr:row>
          <xdr:rowOff>247650</xdr:rowOff>
        </xdr:from>
        <xdr:to>
          <xdr:col>2</xdr:col>
          <xdr:colOff>450850</xdr:colOff>
          <xdr:row>110</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109</xdr:row>
          <xdr:rowOff>228600</xdr:rowOff>
        </xdr:from>
        <xdr:to>
          <xdr:col>2</xdr:col>
          <xdr:colOff>450850</xdr:colOff>
          <xdr:row>111</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110</xdr:row>
          <xdr:rowOff>228600</xdr:rowOff>
        </xdr:from>
        <xdr:to>
          <xdr:col>2</xdr:col>
          <xdr:colOff>647700</xdr:colOff>
          <xdr:row>112</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111</xdr:row>
          <xdr:rowOff>228600</xdr:rowOff>
        </xdr:from>
        <xdr:to>
          <xdr:col>2</xdr:col>
          <xdr:colOff>647700</xdr:colOff>
          <xdr:row>113</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142</xdr:row>
          <xdr:rowOff>0</xdr:rowOff>
        </xdr:from>
        <xdr:to>
          <xdr:col>2</xdr:col>
          <xdr:colOff>450850</xdr:colOff>
          <xdr:row>143</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142</xdr:row>
          <xdr:rowOff>228600</xdr:rowOff>
        </xdr:from>
        <xdr:to>
          <xdr:col>2</xdr:col>
          <xdr:colOff>450850</xdr:colOff>
          <xdr:row>144</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143</xdr:row>
          <xdr:rowOff>228600</xdr:rowOff>
        </xdr:from>
        <xdr:to>
          <xdr:col>2</xdr:col>
          <xdr:colOff>450850</xdr:colOff>
          <xdr:row>145</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165100</xdr:colOff>
          <xdr:row>144</xdr:row>
          <xdr:rowOff>222250</xdr:rowOff>
        </xdr:from>
        <xdr:to>
          <xdr:col>2</xdr:col>
          <xdr:colOff>622300</xdr:colOff>
          <xdr:row>146</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165100</xdr:colOff>
          <xdr:row>145</xdr:row>
          <xdr:rowOff>222250</xdr:rowOff>
        </xdr:from>
        <xdr:to>
          <xdr:col>2</xdr:col>
          <xdr:colOff>622300</xdr:colOff>
          <xdr:row>147</xdr:row>
          <xdr:rowOff>12700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355600</xdr:colOff>
          <xdr:row>146</xdr:row>
          <xdr:rowOff>222250</xdr:rowOff>
        </xdr:from>
        <xdr:to>
          <xdr:col>2</xdr:col>
          <xdr:colOff>812800</xdr:colOff>
          <xdr:row>148</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355600</xdr:colOff>
          <xdr:row>147</xdr:row>
          <xdr:rowOff>222250</xdr:rowOff>
        </xdr:from>
        <xdr:to>
          <xdr:col>2</xdr:col>
          <xdr:colOff>812800</xdr:colOff>
          <xdr:row>149</xdr:row>
          <xdr:rowOff>12700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355600</xdr:colOff>
          <xdr:row>148</xdr:row>
          <xdr:rowOff>222250</xdr:rowOff>
        </xdr:from>
        <xdr:to>
          <xdr:col>2</xdr:col>
          <xdr:colOff>812800</xdr:colOff>
          <xdr:row>150</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6</xdr:row>
          <xdr:rowOff>228600</xdr:rowOff>
        </xdr:from>
        <xdr:to>
          <xdr:col>2</xdr:col>
          <xdr:colOff>495300</xdr:colOff>
          <xdr:row>8</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8</xdr:row>
          <xdr:rowOff>0</xdr:rowOff>
        </xdr:from>
        <xdr:to>
          <xdr:col>2</xdr:col>
          <xdr:colOff>488950</xdr:colOff>
          <xdr:row>9</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298450</xdr:colOff>
          <xdr:row>9</xdr:row>
          <xdr:rowOff>203200</xdr:rowOff>
        </xdr:from>
        <xdr:to>
          <xdr:col>2</xdr:col>
          <xdr:colOff>755650</xdr:colOff>
          <xdr:row>10</xdr:row>
          <xdr:rowOff>215900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8</xdr:row>
          <xdr:rowOff>222250</xdr:rowOff>
        </xdr:from>
        <xdr:to>
          <xdr:col>2</xdr:col>
          <xdr:colOff>488950</xdr:colOff>
          <xdr:row>10</xdr:row>
          <xdr:rowOff>6350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311150</xdr:colOff>
          <xdr:row>10</xdr:row>
          <xdr:rowOff>209550</xdr:rowOff>
        </xdr:from>
        <xdr:to>
          <xdr:col>2</xdr:col>
          <xdr:colOff>768350</xdr:colOff>
          <xdr:row>11</xdr:row>
          <xdr:rowOff>222250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25</xdr:row>
          <xdr:rowOff>0</xdr:rowOff>
        </xdr:from>
        <xdr:to>
          <xdr:col>2</xdr:col>
          <xdr:colOff>495300</xdr:colOff>
          <xdr:row>26</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12700</xdr:colOff>
          <xdr:row>34</xdr:row>
          <xdr:rowOff>203200</xdr:rowOff>
        </xdr:from>
        <xdr:to>
          <xdr:col>2</xdr:col>
          <xdr:colOff>469900</xdr:colOff>
          <xdr:row>36</xdr:row>
          <xdr:rowOff>6350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xdr:colOff>
          <xdr:row>36</xdr:row>
          <xdr:rowOff>6350</xdr:rowOff>
        </xdr:from>
        <xdr:to>
          <xdr:col>2</xdr:col>
          <xdr:colOff>463550</xdr:colOff>
          <xdr:row>37</xdr:row>
          <xdr:rowOff>6350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36</xdr:row>
          <xdr:rowOff>196850</xdr:rowOff>
        </xdr:from>
        <xdr:to>
          <xdr:col>2</xdr:col>
          <xdr:colOff>628650</xdr:colOff>
          <xdr:row>38</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177800</xdr:colOff>
          <xdr:row>37</xdr:row>
          <xdr:rowOff>196850</xdr:rowOff>
        </xdr:from>
        <xdr:to>
          <xdr:col>2</xdr:col>
          <xdr:colOff>635000</xdr:colOff>
          <xdr:row>39</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31750</xdr:colOff>
          <xdr:row>129</xdr:row>
          <xdr:rowOff>209550</xdr:rowOff>
        </xdr:from>
        <xdr:to>
          <xdr:col>2</xdr:col>
          <xdr:colOff>488950</xdr:colOff>
          <xdr:row>131</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xdr:colOff>
          <xdr:row>132</xdr:row>
          <xdr:rowOff>0</xdr:rowOff>
        </xdr:from>
        <xdr:to>
          <xdr:col>2</xdr:col>
          <xdr:colOff>463550</xdr:colOff>
          <xdr:row>133</xdr:row>
          <xdr:rowOff>12700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132</xdr:row>
          <xdr:rowOff>222250</xdr:rowOff>
        </xdr:from>
        <xdr:to>
          <xdr:col>2</xdr:col>
          <xdr:colOff>450850</xdr:colOff>
          <xdr:row>134</xdr:row>
          <xdr:rowOff>12700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133</xdr:row>
          <xdr:rowOff>247650</xdr:rowOff>
        </xdr:from>
        <xdr:to>
          <xdr:col>2</xdr:col>
          <xdr:colOff>450850</xdr:colOff>
          <xdr:row>135</xdr:row>
          <xdr:rowOff>12700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1022350</xdr:colOff>
          <xdr:row>6</xdr:row>
          <xdr:rowOff>228600</xdr:rowOff>
        </xdr:from>
        <xdr:to>
          <xdr:col>2</xdr:col>
          <xdr:colOff>450850</xdr:colOff>
          <xdr:row>8</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7</xdr:row>
          <xdr:rowOff>228600</xdr:rowOff>
        </xdr:from>
        <xdr:to>
          <xdr:col>2</xdr:col>
          <xdr:colOff>450850</xdr:colOff>
          <xdr:row>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xdr:row>
          <xdr:rowOff>0</xdr:rowOff>
        </xdr:from>
        <xdr:to>
          <xdr:col>2</xdr:col>
          <xdr:colOff>450850</xdr:colOff>
          <xdr:row>11</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xdr:row>
          <xdr:rowOff>222250</xdr:rowOff>
        </xdr:from>
        <xdr:to>
          <xdr:col>2</xdr:col>
          <xdr:colOff>450850</xdr:colOff>
          <xdr:row>12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27</xdr:row>
          <xdr:rowOff>374650</xdr:rowOff>
        </xdr:from>
        <xdr:to>
          <xdr:col>2</xdr:col>
          <xdr:colOff>450850</xdr:colOff>
          <xdr:row>29</xdr:row>
          <xdr:rowOff>82550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28</xdr:row>
          <xdr:rowOff>285750</xdr:rowOff>
        </xdr:from>
        <xdr:to>
          <xdr:col>2</xdr:col>
          <xdr:colOff>450850</xdr:colOff>
          <xdr:row>30</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190500</xdr:colOff>
      <xdr:row>30</xdr:row>
      <xdr:rowOff>9525</xdr:rowOff>
    </xdr:from>
    <xdr:to>
      <xdr:col>9</xdr:col>
      <xdr:colOff>466725</xdr:colOff>
      <xdr:row>36</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857375" y="8677275"/>
          <a:ext cx="5867400" cy="1295400"/>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1022350</xdr:colOff>
          <xdr:row>35</xdr:row>
          <xdr:rowOff>95250</xdr:rowOff>
        </xdr:from>
        <xdr:to>
          <xdr:col>2</xdr:col>
          <xdr:colOff>450850</xdr:colOff>
          <xdr:row>37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38</xdr:row>
          <xdr:rowOff>222250</xdr:rowOff>
        </xdr:from>
        <xdr:to>
          <xdr:col>2</xdr:col>
          <xdr:colOff>450850</xdr:colOff>
          <xdr:row>40</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39</xdr:row>
          <xdr:rowOff>228600</xdr:rowOff>
        </xdr:from>
        <xdr:to>
          <xdr:col>2</xdr:col>
          <xdr:colOff>450850</xdr:colOff>
          <xdr:row>41</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40</xdr:row>
          <xdr:rowOff>228600</xdr:rowOff>
        </xdr:from>
        <xdr:to>
          <xdr:col>2</xdr:col>
          <xdr:colOff>450850</xdr:colOff>
          <xdr:row>42</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123825</xdr:colOff>
      <xdr:row>81</xdr:row>
      <xdr:rowOff>19049</xdr:rowOff>
    </xdr:from>
    <xdr:to>
      <xdr:col>9</xdr:col>
      <xdr:colOff>800100</xdr:colOff>
      <xdr:row>91</xdr:row>
      <xdr:rowOff>9524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90700" y="21545549"/>
          <a:ext cx="6267450" cy="2371725"/>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1</xdr:col>
          <xdr:colOff>1022350</xdr:colOff>
          <xdr:row>79</xdr:row>
          <xdr:rowOff>228600</xdr:rowOff>
        </xdr:from>
        <xdr:to>
          <xdr:col>2</xdr:col>
          <xdr:colOff>450850</xdr:colOff>
          <xdr:row>81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1009650</xdr:colOff>
          <xdr:row>91</xdr:row>
          <xdr:rowOff>241300</xdr:rowOff>
        </xdr:from>
        <xdr:to>
          <xdr:col>2</xdr:col>
          <xdr:colOff>438150</xdr:colOff>
          <xdr:row>93</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92</xdr:row>
          <xdr:rowOff>222250</xdr:rowOff>
        </xdr:from>
        <xdr:to>
          <xdr:col>2</xdr:col>
          <xdr:colOff>450850</xdr:colOff>
          <xdr:row>94</xdr:row>
          <xdr:rowOff>12700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93</xdr:row>
          <xdr:rowOff>222250</xdr:rowOff>
        </xdr:from>
        <xdr:to>
          <xdr:col>2</xdr:col>
          <xdr:colOff>628650</xdr:colOff>
          <xdr:row>95</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94</xdr:row>
          <xdr:rowOff>209550</xdr:rowOff>
        </xdr:from>
        <xdr:to>
          <xdr:col>2</xdr:col>
          <xdr:colOff>628650</xdr:colOff>
          <xdr:row>96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95</xdr:row>
          <xdr:rowOff>190500</xdr:rowOff>
        </xdr:from>
        <xdr:to>
          <xdr:col>2</xdr:col>
          <xdr:colOff>628650</xdr:colOff>
          <xdr:row>96</xdr:row>
          <xdr:rowOff>222250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103</xdr:row>
          <xdr:rowOff>285750</xdr:rowOff>
        </xdr:from>
        <xdr:to>
          <xdr:col>2</xdr:col>
          <xdr:colOff>450850</xdr:colOff>
          <xdr:row>105</xdr:row>
          <xdr:rowOff>12700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107</xdr:row>
          <xdr:rowOff>0</xdr:rowOff>
        </xdr:from>
        <xdr:to>
          <xdr:col>2</xdr:col>
          <xdr:colOff>450850</xdr:colOff>
          <xdr:row>108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107</xdr:row>
          <xdr:rowOff>241300</xdr:rowOff>
        </xdr:from>
        <xdr:to>
          <xdr:col>2</xdr:col>
          <xdr:colOff>450850</xdr:colOff>
          <xdr:row>109</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108</xdr:row>
          <xdr:rowOff>222250</xdr:rowOff>
        </xdr:from>
        <xdr:to>
          <xdr:col>2</xdr:col>
          <xdr:colOff>450850</xdr:colOff>
          <xdr:row>110</xdr:row>
          <xdr:rowOff>12700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109</xdr:row>
          <xdr:rowOff>222250</xdr:rowOff>
        </xdr:from>
        <xdr:to>
          <xdr:col>2</xdr:col>
          <xdr:colOff>450850</xdr:colOff>
          <xdr:row>111</xdr:row>
          <xdr:rowOff>12700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111</xdr:row>
          <xdr:rowOff>247650</xdr:rowOff>
        </xdr:from>
        <xdr:to>
          <xdr:col>2</xdr:col>
          <xdr:colOff>450850</xdr:colOff>
          <xdr:row>113</xdr:row>
          <xdr:rowOff>12700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112</xdr:row>
          <xdr:rowOff>228600</xdr:rowOff>
        </xdr:from>
        <xdr:to>
          <xdr:col>2</xdr:col>
          <xdr:colOff>450850</xdr:colOff>
          <xdr:row>114</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113</xdr:row>
          <xdr:rowOff>228600</xdr:rowOff>
        </xdr:from>
        <xdr:to>
          <xdr:col>2</xdr:col>
          <xdr:colOff>647700</xdr:colOff>
          <xdr:row>115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114</xdr:row>
          <xdr:rowOff>228600</xdr:rowOff>
        </xdr:from>
        <xdr:to>
          <xdr:col>2</xdr:col>
          <xdr:colOff>647700</xdr:colOff>
          <xdr:row>116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131</xdr:row>
          <xdr:rowOff>228600</xdr:rowOff>
        </xdr:from>
        <xdr:to>
          <xdr:col>2</xdr:col>
          <xdr:colOff>450850</xdr:colOff>
          <xdr:row>133</xdr:row>
          <xdr:rowOff>12700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136</xdr:row>
          <xdr:rowOff>222250</xdr:rowOff>
        </xdr:from>
        <xdr:to>
          <xdr:col>2</xdr:col>
          <xdr:colOff>450850</xdr:colOff>
          <xdr:row>138</xdr:row>
          <xdr:rowOff>12700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137</xdr:row>
          <xdr:rowOff>228600</xdr:rowOff>
        </xdr:from>
        <xdr:to>
          <xdr:col>2</xdr:col>
          <xdr:colOff>450850</xdr:colOff>
          <xdr:row>139</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1022350</xdr:colOff>
          <xdr:row>138</xdr:row>
          <xdr:rowOff>228600</xdr:rowOff>
        </xdr:from>
        <xdr:to>
          <xdr:col>2</xdr:col>
          <xdr:colOff>450850</xdr:colOff>
          <xdr:row>140</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165100</xdr:colOff>
          <xdr:row>139</xdr:row>
          <xdr:rowOff>222250</xdr:rowOff>
        </xdr:from>
        <xdr:to>
          <xdr:col>2</xdr:col>
          <xdr:colOff>622300</xdr:colOff>
          <xdr:row>141</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165100</xdr:colOff>
          <xdr:row>140</xdr:row>
          <xdr:rowOff>222250</xdr:rowOff>
        </xdr:from>
        <xdr:to>
          <xdr:col>2</xdr:col>
          <xdr:colOff>622300</xdr:colOff>
          <xdr:row>142</xdr:row>
          <xdr:rowOff>12700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355600</xdr:colOff>
          <xdr:row>141</xdr:row>
          <xdr:rowOff>222250</xdr:rowOff>
        </xdr:from>
        <xdr:to>
          <xdr:col>2</xdr:col>
          <xdr:colOff>812800</xdr:colOff>
          <xdr:row>143</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355600</xdr:colOff>
          <xdr:row>142</xdr:row>
          <xdr:rowOff>222250</xdr:rowOff>
        </xdr:from>
        <xdr:to>
          <xdr:col>2</xdr:col>
          <xdr:colOff>812800</xdr:colOff>
          <xdr:row>144</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355600</xdr:colOff>
          <xdr:row>143</xdr:row>
          <xdr:rowOff>222250</xdr:rowOff>
        </xdr:from>
        <xdr:to>
          <xdr:col>2</xdr:col>
          <xdr:colOff>812800</xdr:colOff>
          <xdr:row>145</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 Type="http://schemas.openxmlformats.org/officeDocument/2006/relationships/vmlDrawing" Target="../drawings/vmlDrawing2.v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7CD1-6291-48B8-B2C4-CD6E93E38D77}">
  <sheetPr>
    <tabColor rgb="FFFFC000"/>
  </sheetPr>
  <dimension ref="A1:J159"/>
  <sheetViews>
    <sheetView view="pageBreakPreview" zoomScaleNormal="100" zoomScaleSheetLayoutView="100" workbookViewId="0">
      <selection activeCell="I20" sqref="I20"/>
    </sheetView>
  </sheetViews>
  <sheetFormatPr defaultRowHeight="14.5" x14ac:dyDescent="0.55000000000000004"/>
  <cols>
    <col min="1" max="1" width="8.33203125" style="1" customWidth="1"/>
    <col min="2" max="2" width="13.5" style="1" customWidth="1"/>
    <col min="3" max="3" width="16.58203125" style="1" customWidth="1"/>
    <col min="4" max="4" width="5.58203125" style="1" customWidth="1"/>
    <col min="5" max="5" width="16.58203125" style="1" customWidth="1"/>
    <col min="6" max="6" width="5.58203125" style="1" customWidth="1"/>
    <col min="7" max="7" width="16.58203125" style="1" customWidth="1"/>
    <col min="8" max="8" width="6.58203125" style="1" customWidth="1"/>
    <col min="9" max="9" width="13.9140625" style="1" customWidth="1"/>
    <col min="10" max="10" width="16.58203125" style="1" customWidth="1"/>
    <col min="11" max="16384" width="8.6640625" style="1"/>
  </cols>
  <sheetData>
    <row r="1" spans="1:10" ht="16" x14ac:dyDescent="0.55000000000000004">
      <c r="A1" s="185" t="s">
        <v>162</v>
      </c>
      <c r="B1" s="185"/>
      <c r="C1" s="185"/>
      <c r="D1" s="185"/>
      <c r="E1" s="185"/>
      <c r="F1" s="185"/>
      <c r="G1" s="185"/>
      <c r="H1" s="185"/>
      <c r="I1" s="185"/>
      <c r="J1" s="185"/>
    </row>
    <row r="2" spans="1:10" ht="15" thickBot="1" x14ac:dyDescent="0.6">
      <c r="A2" s="184" t="s">
        <v>0</v>
      </c>
      <c r="B2" s="184"/>
      <c r="C2" s="184"/>
      <c r="D2" s="184"/>
      <c r="E2" s="184"/>
      <c r="F2" s="184"/>
      <c r="G2" s="184"/>
      <c r="H2" s="184"/>
      <c r="I2" s="184"/>
      <c r="J2" s="184"/>
    </row>
    <row r="3" spans="1:10" ht="24" customHeight="1" thickBot="1" x14ac:dyDescent="0.6">
      <c r="A3" s="128" t="s">
        <v>1</v>
      </c>
      <c r="B3" s="129"/>
      <c r="C3" s="128" t="s">
        <v>33</v>
      </c>
      <c r="D3" s="203"/>
      <c r="E3" s="203"/>
      <c r="F3" s="203"/>
      <c r="G3" s="203"/>
      <c r="H3" s="203"/>
      <c r="I3" s="203"/>
      <c r="J3" s="129"/>
    </row>
    <row r="4" spans="1:10" ht="27.5" x14ac:dyDescent="0.55000000000000004">
      <c r="A4" s="162" t="s">
        <v>3</v>
      </c>
      <c r="B4" s="163"/>
      <c r="C4" s="122" t="s">
        <v>63</v>
      </c>
      <c r="D4" s="23"/>
      <c r="E4" s="23" t="s">
        <v>23</v>
      </c>
      <c r="F4" s="121"/>
      <c r="G4" s="121" t="s">
        <v>25</v>
      </c>
      <c r="H4" s="120"/>
      <c r="I4" s="120"/>
      <c r="J4" s="119"/>
    </row>
    <row r="5" spans="1:10" ht="38.25" customHeight="1" thickBot="1" x14ac:dyDescent="0.6">
      <c r="A5" s="164" t="s">
        <v>4</v>
      </c>
      <c r="B5" s="165"/>
      <c r="C5" s="118"/>
      <c r="D5" s="68" t="s">
        <v>5</v>
      </c>
      <c r="E5" s="7">
        <f ca="1">DATEDIF(DATE(YEAR(TODAY())-1,4,1),DATE(YEAR(TODAY()),3,31),"d")+1</f>
        <v>365</v>
      </c>
      <c r="F5" s="8" t="s">
        <v>6</v>
      </c>
      <c r="G5" s="9">
        <f ca="1">ROUNDUP(C5/E5,1)</f>
        <v>0</v>
      </c>
      <c r="J5" s="4"/>
    </row>
    <row r="6" spans="1:10" x14ac:dyDescent="0.55000000000000004">
      <c r="A6" s="211"/>
      <c r="B6" s="212"/>
      <c r="C6" s="117"/>
      <c r="D6" s="74"/>
      <c r="E6" s="74"/>
      <c r="F6" s="160" t="s">
        <v>7</v>
      </c>
      <c r="G6" s="160"/>
      <c r="J6" s="4"/>
    </row>
    <row r="7" spans="1:10" ht="15" thickBot="1" x14ac:dyDescent="0.6">
      <c r="A7" s="213"/>
      <c r="B7" s="214"/>
      <c r="C7" s="161" t="s">
        <v>161</v>
      </c>
      <c r="D7" s="134"/>
      <c r="E7" s="134"/>
      <c r="F7" s="134"/>
      <c r="G7" s="134"/>
      <c r="H7" s="134"/>
      <c r="I7" s="134"/>
      <c r="J7" s="189"/>
    </row>
    <row r="8" spans="1:10" ht="18.5" customHeight="1" x14ac:dyDescent="0.55000000000000004">
      <c r="A8" s="194" t="s">
        <v>8</v>
      </c>
      <c r="B8" s="141" t="s">
        <v>9</v>
      </c>
      <c r="C8" s="153" t="s">
        <v>160</v>
      </c>
      <c r="D8" s="154"/>
      <c r="E8" s="154"/>
      <c r="F8" s="154"/>
      <c r="G8" s="154"/>
      <c r="H8" s="154"/>
      <c r="I8" s="154"/>
      <c r="J8" s="155"/>
    </row>
    <row r="9" spans="1:10" x14ac:dyDescent="0.55000000000000004">
      <c r="A9" s="195"/>
      <c r="B9" s="142"/>
      <c r="C9" s="138" t="s">
        <v>159</v>
      </c>
      <c r="D9" s="139"/>
      <c r="E9" s="139"/>
      <c r="F9" s="139"/>
      <c r="G9" s="139"/>
      <c r="H9" s="139"/>
      <c r="I9" s="139"/>
      <c r="J9" s="140"/>
    </row>
    <row r="10" spans="1:10" x14ac:dyDescent="0.55000000000000004">
      <c r="A10" s="195"/>
      <c r="B10" s="142"/>
      <c r="C10" s="200" t="s">
        <v>158</v>
      </c>
      <c r="D10" s="201"/>
      <c r="E10" s="201"/>
      <c r="F10" s="201"/>
      <c r="G10" s="201"/>
      <c r="H10" s="201"/>
      <c r="I10" s="201"/>
      <c r="J10" s="202"/>
    </row>
    <row r="11" spans="1:10" x14ac:dyDescent="0.55000000000000004">
      <c r="A11" s="195"/>
      <c r="B11" s="142"/>
      <c r="C11" s="200" t="s">
        <v>157</v>
      </c>
      <c r="D11" s="201"/>
      <c r="E11" s="201"/>
      <c r="F11" s="201"/>
      <c r="G11" s="201"/>
      <c r="H11" s="201"/>
      <c r="I11" s="201"/>
      <c r="J11" s="202"/>
    </row>
    <row r="12" spans="1:10" x14ac:dyDescent="0.55000000000000004">
      <c r="A12" s="195"/>
      <c r="B12" s="142"/>
      <c r="C12" s="138" t="s">
        <v>156</v>
      </c>
      <c r="D12" s="139"/>
      <c r="E12" s="139"/>
      <c r="F12" s="139"/>
      <c r="G12" s="139"/>
      <c r="H12" s="139"/>
      <c r="I12" s="139"/>
      <c r="J12" s="140"/>
    </row>
    <row r="13" spans="1:10" x14ac:dyDescent="0.55000000000000004">
      <c r="A13" s="195"/>
      <c r="B13" s="142"/>
      <c r="C13" s="61"/>
      <c r="D13" s="62"/>
      <c r="E13" s="62"/>
      <c r="F13" s="62"/>
      <c r="G13" s="62"/>
      <c r="H13" s="62"/>
      <c r="I13" s="62"/>
      <c r="J13" s="63"/>
    </row>
    <row r="14" spans="1:10" ht="15" thickBot="1" x14ac:dyDescent="0.6">
      <c r="A14" s="195"/>
      <c r="B14" s="142"/>
      <c r="C14" s="67" t="s">
        <v>155</v>
      </c>
      <c r="D14" s="62"/>
      <c r="E14" s="62"/>
      <c r="F14" s="62"/>
      <c r="G14" s="62"/>
      <c r="H14" s="62"/>
      <c r="I14" s="62"/>
      <c r="J14" s="63"/>
    </row>
    <row r="15" spans="1:10" ht="15" thickBot="1" x14ac:dyDescent="0.6">
      <c r="A15" s="195"/>
      <c r="B15" s="142"/>
      <c r="C15" s="57" t="s">
        <v>143</v>
      </c>
      <c r="D15" s="62"/>
      <c r="E15" s="62"/>
      <c r="F15" s="62"/>
      <c r="G15" s="104" t="s">
        <v>154</v>
      </c>
      <c r="H15" s="62"/>
      <c r="I15" s="62"/>
      <c r="J15" s="63"/>
    </row>
    <row r="16" spans="1:10" ht="38.25" customHeight="1" thickBot="1" x14ac:dyDescent="0.6">
      <c r="A16" s="195"/>
      <c r="B16" s="142"/>
      <c r="C16" s="103">
        <f ca="1">G5</f>
        <v>0</v>
      </c>
      <c r="D16" s="16" t="s">
        <v>130</v>
      </c>
      <c r="E16" s="16">
        <v>100</v>
      </c>
      <c r="F16" s="16" t="s">
        <v>124</v>
      </c>
      <c r="G16" s="116">
        <f ca="1">ROUNDUP(C16/100,0)</f>
        <v>0</v>
      </c>
      <c r="H16" s="62"/>
      <c r="I16" s="62"/>
      <c r="J16" s="63"/>
    </row>
    <row r="17" spans="1:10" ht="36" customHeight="1" thickBot="1" x14ac:dyDescent="0.6">
      <c r="A17" s="195"/>
      <c r="B17" s="142"/>
      <c r="C17" s="61"/>
      <c r="D17" s="62"/>
      <c r="E17" s="62"/>
      <c r="F17" s="62"/>
      <c r="G17" s="204" t="s">
        <v>153</v>
      </c>
      <c r="H17" s="204"/>
      <c r="I17" s="204"/>
      <c r="J17" s="205"/>
    </row>
    <row r="18" spans="1:10" ht="15" thickBot="1" x14ac:dyDescent="0.6">
      <c r="A18" s="195"/>
      <c r="B18" s="142"/>
      <c r="C18" s="67" t="s">
        <v>152</v>
      </c>
      <c r="D18" s="104"/>
      <c r="E18" s="115" t="s">
        <v>151</v>
      </c>
      <c r="F18" s="16"/>
      <c r="G18" s="16"/>
      <c r="H18" s="16"/>
      <c r="I18" s="16"/>
      <c r="J18" s="68"/>
    </row>
    <row r="19" spans="1:10" x14ac:dyDescent="0.55000000000000004">
      <c r="A19" s="195"/>
      <c r="B19" s="142"/>
      <c r="C19" s="23" t="s">
        <v>90</v>
      </c>
      <c r="D19" s="114" t="s">
        <v>150</v>
      </c>
      <c r="E19" s="16"/>
      <c r="F19" s="16"/>
      <c r="G19" s="16"/>
      <c r="H19" s="16"/>
      <c r="I19" s="16"/>
      <c r="J19" s="68"/>
    </row>
    <row r="20" spans="1:10" ht="38.25" customHeight="1" thickBot="1" x14ac:dyDescent="0.6">
      <c r="A20" s="195"/>
      <c r="B20" s="142"/>
      <c r="C20" s="113"/>
      <c r="D20" s="112" t="s">
        <v>149</v>
      </c>
      <c r="E20" s="111"/>
      <c r="F20" s="111"/>
      <c r="G20" s="111"/>
      <c r="H20" s="111"/>
      <c r="I20" s="110"/>
      <c r="J20" s="109"/>
    </row>
    <row r="21" spans="1:10" ht="15" thickBot="1" x14ac:dyDescent="0.6">
      <c r="A21" s="195"/>
      <c r="B21" s="142"/>
      <c r="C21" s="67"/>
      <c r="D21" s="16"/>
      <c r="E21" s="16"/>
      <c r="F21" s="16"/>
      <c r="G21" s="16"/>
      <c r="H21" s="16"/>
      <c r="I21" s="108"/>
      <c r="J21" s="68"/>
    </row>
    <row r="22" spans="1:10" ht="41" thickBot="1" x14ac:dyDescent="0.6">
      <c r="A22" s="195"/>
      <c r="B22" s="142"/>
      <c r="C22" s="104" t="s">
        <v>111</v>
      </c>
      <c r="D22" s="16"/>
      <c r="E22" s="104" t="s">
        <v>148</v>
      </c>
      <c r="F22" s="16"/>
      <c r="G22" s="104" t="s">
        <v>147</v>
      </c>
      <c r="H22" s="107"/>
      <c r="I22" s="106"/>
      <c r="J22" s="104" t="s">
        <v>147</v>
      </c>
    </row>
    <row r="23" spans="1:10" ht="38.25" customHeight="1" thickBot="1" x14ac:dyDescent="0.6">
      <c r="A23" s="195"/>
      <c r="B23" s="142"/>
      <c r="C23" s="105"/>
      <c r="D23" s="16" t="s">
        <v>130</v>
      </c>
      <c r="E23" s="105"/>
      <c r="F23" s="16" t="s">
        <v>124</v>
      </c>
      <c r="G23" s="103">
        <f>IFERROR(ROUNDDOWN(C23/E23,1),0)</f>
        <v>0</v>
      </c>
      <c r="H23" s="16"/>
      <c r="I23" s="16"/>
      <c r="J23" s="103">
        <f>C20+G23</f>
        <v>0</v>
      </c>
    </row>
    <row r="24" spans="1:10" x14ac:dyDescent="0.55000000000000004">
      <c r="A24" s="195"/>
      <c r="B24" s="142"/>
      <c r="C24" s="67"/>
      <c r="D24" s="16"/>
      <c r="E24" s="16"/>
      <c r="F24" s="16"/>
      <c r="G24" s="16"/>
      <c r="H24" s="16"/>
      <c r="I24" s="16"/>
      <c r="J24" s="68"/>
    </row>
    <row r="25" spans="1:10" ht="15" thickBot="1" x14ac:dyDescent="0.6">
      <c r="A25" s="195"/>
      <c r="B25" s="143"/>
      <c r="C25" s="67"/>
      <c r="D25" s="16"/>
      <c r="E25" s="16"/>
      <c r="F25" s="16"/>
      <c r="G25" s="16"/>
      <c r="H25" s="16"/>
      <c r="I25" s="16"/>
      <c r="J25" s="68"/>
    </row>
    <row r="26" spans="1:10" ht="18" customHeight="1" x14ac:dyDescent="0.55000000000000004">
      <c r="A26" s="195"/>
      <c r="B26" s="141" t="s">
        <v>146</v>
      </c>
      <c r="C26" s="206" t="s">
        <v>145</v>
      </c>
      <c r="D26" s="207"/>
      <c r="E26" s="207"/>
      <c r="F26" s="207"/>
      <c r="G26" s="207"/>
      <c r="H26" s="207"/>
      <c r="I26" s="207"/>
      <c r="J26" s="208"/>
    </row>
    <row r="27" spans="1:10" ht="18" customHeight="1" x14ac:dyDescent="0.55000000000000004">
      <c r="A27" s="195"/>
      <c r="B27" s="142"/>
      <c r="C27" s="67"/>
      <c r="D27" s="16"/>
      <c r="E27" s="16"/>
      <c r="F27" s="16"/>
      <c r="G27" s="16"/>
      <c r="H27" s="16"/>
      <c r="I27" s="16"/>
      <c r="J27" s="68"/>
    </row>
    <row r="28" spans="1:10" ht="15" thickBot="1" x14ac:dyDescent="0.6">
      <c r="A28" s="195"/>
      <c r="B28" s="142"/>
      <c r="C28" s="67" t="s">
        <v>144</v>
      </c>
      <c r="D28" s="16"/>
      <c r="E28" s="16"/>
      <c r="F28" s="16"/>
      <c r="G28" s="16"/>
      <c r="H28" s="16"/>
      <c r="I28" s="16"/>
      <c r="J28" s="68"/>
    </row>
    <row r="29" spans="1:10" ht="15" thickBot="1" x14ac:dyDescent="0.6">
      <c r="A29" s="195"/>
      <c r="B29" s="142"/>
      <c r="C29" s="104" t="s">
        <v>143</v>
      </c>
      <c r="D29" s="16"/>
      <c r="E29" s="16"/>
      <c r="F29" s="16"/>
      <c r="G29" s="104" t="s">
        <v>142</v>
      </c>
      <c r="H29" s="16"/>
      <c r="I29" s="16"/>
      <c r="J29" s="68"/>
    </row>
    <row r="30" spans="1:10" ht="38.25" customHeight="1" thickBot="1" x14ac:dyDescent="0.6">
      <c r="A30" s="195"/>
      <c r="B30" s="142"/>
      <c r="C30" s="103">
        <f ca="1">G5</f>
        <v>0</v>
      </c>
      <c r="D30" s="16" t="s">
        <v>130</v>
      </c>
      <c r="E30" s="16">
        <v>300</v>
      </c>
      <c r="F30" s="16" t="s">
        <v>124</v>
      </c>
      <c r="G30" s="103">
        <f ca="1">ROUNDUP(C30/300,0)</f>
        <v>0</v>
      </c>
      <c r="H30" s="16"/>
      <c r="I30" s="16"/>
      <c r="J30" s="68"/>
    </row>
    <row r="31" spans="1:10" x14ac:dyDescent="0.55000000000000004">
      <c r="A31" s="195"/>
      <c r="B31" s="142"/>
      <c r="C31" s="67"/>
      <c r="D31" s="16"/>
      <c r="E31" s="16"/>
      <c r="F31" s="16"/>
      <c r="G31" s="16"/>
      <c r="H31" s="16"/>
      <c r="I31" s="16"/>
      <c r="J31" s="68"/>
    </row>
    <row r="32" spans="1:10" x14ac:dyDescent="0.55000000000000004">
      <c r="A32" s="195"/>
      <c r="B32" s="142"/>
      <c r="C32" s="67"/>
      <c r="D32" s="16"/>
      <c r="E32" s="16"/>
      <c r="F32" s="16"/>
      <c r="G32" s="16"/>
      <c r="H32" s="16"/>
      <c r="I32" s="16"/>
      <c r="J32" s="68"/>
    </row>
    <row r="33" spans="1:10" ht="15" thickBot="1" x14ac:dyDescent="0.6">
      <c r="A33" s="195"/>
      <c r="B33" s="143"/>
      <c r="C33" s="69"/>
      <c r="D33" s="102"/>
      <c r="E33" s="102"/>
      <c r="F33" s="102"/>
      <c r="G33" s="102"/>
      <c r="H33" s="102"/>
      <c r="I33" s="102"/>
      <c r="J33" s="70"/>
    </row>
    <row r="34" spans="1:10" ht="24" customHeight="1" x14ac:dyDescent="0.55000000000000004">
      <c r="A34" s="195"/>
      <c r="B34" s="186" t="s">
        <v>32</v>
      </c>
      <c r="C34" s="153" t="s">
        <v>141</v>
      </c>
      <c r="D34" s="154"/>
      <c r="E34" s="154"/>
      <c r="F34" s="154"/>
      <c r="G34" s="154"/>
      <c r="H34" s="154"/>
      <c r="I34" s="154"/>
      <c r="J34" s="155"/>
    </row>
    <row r="35" spans="1:10" x14ac:dyDescent="0.55000000000000004">
      <c r="A35" s="195"/>
      <c r="B35" s="187"/>
      <c r="C35" s="138" t="s">
        <v>140</v>
      </c>
      <c r="D35" s="139"/>
      <c r="E35" s="139"/>
      <c r="F35" s="139"/>
      <c r="G35" s="139"/>
      <c r="H35" s="139"/>
      <c r="I35" s="139"/>
      <c r="J35" s="140"/>
    </row>
    <row r="36" spans="1:10" x14ac:dyDescent="0.55000000000000004">
      <c r="A36" s="195"/>
      <c r="B36" s="187"/>
      <c r="C36" s="197" t="s">
        <v>139</v>
      </c>
      <c r="D36" s="198"/>
      <c r="E36" s="198"/>
      <c r="F36" s="198"/>
      <c r="G36" s="198"/>
      <c r="H36" s="198"/>
      <c r="I36" s="198"/>
      <c r="J36" s="199"/>
    </row>
    <row r="37" spans="1:10" x14ac:dyDescent="0.55000000000000004">
      <c r="A37" s="195"/>
      <c r="B37" s="187"/>
      <c r="C37" s="197" t="s">
        <v>138</v>
      </c>
      <c r="D37" s="198"/>
      <c r="E37" s="198"/>
      <c r="F37" s="198"/>
      <c r="G37" s="198"/>
      <c r="H37" s="198"/>
      <c r="I37" s="198"/>
      <c r="J37" s="199"/>
    </row>
    <row r="38" spans="1:10" x14ac:dyDescent="0.55000000000000004">
      <c r="A38" s="195"/>
      <c r="B38" s="187"/>
      <c r="C38" s="197" t="s">
        <v>137</v>
      </c>
      <c r="D38" s="198"/>
      <c r="E38" s="198"/>
      <c r="F38" s="198"/>
      <c r="G38" s="198"/>
      <c r="H38" s="198"/>
      <c r="I38" s="198"/>
      <c r="J38" s="199"/>
    </row>
    <row r="39" spans="1:10" x14ac:dyDescent="0.55000000000000004">
      <c r="A39" s="195"/>
      <c r="B39" s="187"/>
      <c r="C39" s="197" t="s">
        <v>136</v>
      </c>
      <c r="D39" s="198"/>
      <c r="E39" s="198"/>
      <c r="F39" s="198"/>
      <c r="G39" s="198"/>
      <c r="H39" s="198"/>
      <c r="I39" s="198"/>
      <c r="J39" s="199"/>
    </row>
    <row r="40" spans="1:10" x14ac:dyDescent="0.55000000000000004">
      <c r="A40" s="195"/>
      <c r="B40" s="187"/>
      <c r="C40" s="144"/>
      <c r="D40" s="145"/>
      <c r="E40" s="145"/>
      <c r="F40" s="145"/>
      <c r="G40" s="145"/>
      <c r="H40" s="145"/>
      <c r="I40" s="145"/>
      <c r="J40" s="146"/>
    </row>
    <row r="41" spans="1:10" ht="15" thickBot="1" x14ac:dyDescent="0.6">
      <c r="A41" s="196"/>
      <c r="B41" s="188"/>
      <c r="C41" s="157"/>
      <c r="D41" s="158"/>
      <c r="E41" s="158"/>
      <c r="F41" s="158"/>
      <c r="G41" s="158"/>
      <c r="H41" s="158"/>
      <c r="I41" s="158"/>
      <c r="J41" s="159"/>
    </row>
    <row r="42" spans="1:10" x14ac:dyDescent="0.55000000000000004">
      <c r="A42" s="40"/>
    </row>
    <row r="43" spans="1:10" x14ac:dyDescent="0.55000000000000004">
      <c r="A43" s="40"/>
    </row>
    <row r="44" spans="1:10" x14ac:dyDescent="0.55000000000000004">
      <c r="A44" s="40"/>
    </row>
    <row r="45" spans="1:10" ht="15" thickBot="1" x14ac:dyDescent="0.6">
      <c r="A45" s="40"/>
    </row>
    <row r="46" spans="1:10" ht="24" customHeight="1" thickBot="1" x14ac:dyDescent="0.6">
      <c r="A46" s="128" t="s">
        <v>1</v>
      </c>
      <c r="B46" s="129"/>
      <c r="C46" s="128" t="s">
        <v>135</v>
      </c>
      <c r="D46" s="203"/>
      <c r="E46" s="203"/>
      <c r="F46" s="203"/>
      <c r="G46" s="203"/>
      <c r="H46" s="203"/>
      <c r="I46" s="203"/>
      <c r="J46" s="129"/>
    </row>
    <row r="47" spans="1:10" ht="18" customHeight="1" x14ac:dyDescent="0.55000000000000004">
      <c r="A47" s="194" t="s">
        <v>8</v>
      </c>
      <c r="B47" s="141" t="s">
        <v>86</v>
      </c>
      <c r="C47" s="153" t="s">
        <v>18</v>
      </c>
      <c r="D47" s="154"/>
      <c r="E47" s="154"/>
      <c r="F47" s="154"/>
      <c r="G47" s="154"/>
      <c r="H47" s="154"/>
      <c r="I47" s="154"/>
      <c r="J47" s="155"/>
    </row>
    <row r="48" spans="1:10" ht="15" thickBot="1" x14ac:dyDescent="0.6">
      <c r="A48" s="195"/>
      <c r="B48" s="142"/>
      <c r="C48" s="138" t="s">
        <v>11</v>
      </c>
      <c r="D48" s="139"/>
      <c r="E48" s="139"/>
      <c r="F48" s="139"/>
      <c r="G48" s="139"/>
      <c r="H48" s="139"/>
      <c r="I48" s="139"/>
      <c r="J48" s="140"/>
    </row>
    <row r="49" spans="1:10" ht="15" thickTop="1" x14ac:dyDescent="0.55000000000000004">
      <c r="A49" s="195"/>
      <c r="B49" s="142"/>
      <c r="C49" s="88" t="s">
        <v>25</v>
      </c>
      <c r="D49" s="65"/>
      <c r="E49" s="65"/>
      <c r="F49" s="14"/>
      <c r="G49" s="76" t="s">
        <v>12</v>
      </c>
      <c r="J49" s="4"/>
    </row>
    <row r="50" spans="1:10" ht="38.25" customHeight="1" thickBot="1" x14ac:dyDescent="0.6">
      <c r="A50" s="195"/>
      <c r="B50" s="142"/>
      <c r="C50" s="101">
        <f ca="1">G5</f>
        <v>0</v>
      </c>
      <c r="D50" s="16" t="s">
        <v>5</v>
      </c>
      <c r="E50" s="16">
        <v>3</v>
      </c>
      <c r="F50" s="17" t="s">
        <v>6</v>
      </c>
      <c r="G50" s="18">
        <f ca="1">ROUNDUP(C50/3,0)</f>
        <v>0</v>
      </c>
      <c r="J50" s="4"/>
    </row>
    <row r="51" spans="1:10" ht="25.5" customHeight="1" x14ac:dyDescent="0.55000000000000004">
      <c r="A51" s="195"/>
      <c r="B51" s="142"/>
      <c r="C51" s="65"/>
      <c r="D51" s="65"/>
      <c r="E51" s="65"/>
      <c r="F51" s="65"/>
      <c r="G51" s="74" t="s">
        <v>13</v>
      </c>
      <c r="J51" s="4"/>
    </row>
    <row r="52" spans="1:10" x14ac:dyDescent="0.55000000000000004">
      <c r="A52" s="195"/>
      <c r="B52" s="142"/>
      <c r="C52" s="19" t="s">
        <v>61</v>
      </c>
      <c r="D52" s="85"/>
      <c r="E52" s="21" t="s">
        <v>98</v>
      </c>
      <c r="F52" s="42"/>
      <c r="G52" s="42"/>
      <c r="H52" s="42"/>
      <c r="I52" s="42"/>
      <c r="J52" s="43"/>
    </row>
    <row r="53" spans="1:10" ht="7.5" customHeight="1" thickBot="1" x14ac:dyDescent="0.6">
      <c r="A53" s="195"/>
      <c r="B53" s="142"/>
      <c r="C53" s="168"/>
      <c r="D53" s="169"/>
      <c r="E53" s="169"/>
      <c r="F53" s="169"/>
      <c r="G53" s="169"/>
      <c r="H53" s="169"/>
      <c r="I53" s="169"/>
      <c r="J53" s="170"/>
    </row>
    <row r="54" spans="1:10" x14ac:dyDescent="0.55000000000000004">
      <c r="A54" s="195"/>
      <c r="B54" s="142"/>
      <c r="C54" s="23" t="s">
        <v>90</v>
      </c>
      <c r="D54" s="156"/>
      <c r="E54" s="133"/>
      <c r="F54" s="133"/>
      <c r="G54" s="133"/>
      <c r="H54" s="133"/>
      <c r="I54" s="133"/>
      <c r="J54" s="135"/>
    </row>
    <row r="55" spans="1:10" ht="15" thickBot="1" x14ac:dyDescent="0.6">
      <c r="A55" s="195"/>
      <c r="B55" s="142"/>
      <c r="C55" s="136"/>
      <c r="D55" s="161"/>
      <c r="E55" s="134"/>
      <c r="F55" s="134"/>
      <c r="G55" s="134"/>
      <c r="H55" s="134"/>
      <c r="I55" s="133"/>
      <c r="J55" s="135"/>
    </row>
    <row r="56" spans="1:10" ht="15" thickBot="1" x14ac:dyDescent="0.6">
      <c r="A56" s="195"/>
      <c r="B56" s="142"/>
      <c r="C56" s="137"/>
      <c r="D56" s="62"/>
      <c r="E56" s="62"/>
      <c r="F56" s="62"/>
      <c r="G56" s="62"/>
      <c r="H56" s="63"/>
      <c r="I56" s="62"/>
      <c r="J56" s="63"/>
    </row>
    <row r="57" spans="1:10" ht="15" thickBot="1" x14ac:dyDescent="0.6">
      <c r="A57" s="195"/>
      <c r="B57" s="142"/>
      <c r="C57" s="59"/>
      <c r="D57" s="65"/>
      <c r="E57" s="59"/>
      <c r="F57" s="65"/>
      <c r="G57" s="59"/>
      <c r="H57" s="66"/>
      <c r="I57" s="65"/>
      <c r="J57" s="27"/>
    </row>
    <row r="58" spans="1:10" ht="12" customHeight="1" thickTop="1" x14ac:dyDescent="0.55000000000000004">
      <c r="A58" s="195"/>
      <c r="B58" s="142"/>
      <c r="C58" s="178" t="s">
        <v>111</v>
      </c>
      <c r="D58" s="123"/>
      <c r="E58" s="84" t="s">
        <v>26</v>
      </c>
      <c r="F58" s="123"/>
      <c r="G58" s="171" t="s">
        <v>14</v>
      </c>
      <c r="H58" s="123"/>
      <c r="I58" s="125"/>
      <c r="J58" s="173" t="s">
        <v>15</v>
      </c>
    </row>
    <row r="59" spans="1:10" ht="9.75" customHeight="1" thickBot="1" x14ac:dyDescent="0.6">
      <c r="A59" s="195"/>
      <c r="B59" s="142"/>
      <c r="C59" s="179"/>
      <c r="D59" s="123"/>
      <c r="E59" s="84" t="s">
        <v>27</v>
      </c>
      <c r="F59" s="123"/>
      <c r="G59" s="172"/>
      <c r="H59" s="124"/>
      <c r="I59" s="126"/>
      <c r="J59" s="174"/>
    </row>
    <row r="60" spans="1:10" ht="39" customHeight="1" thickBot="1" x14ac:dyDescent="0.6">
      <c r="A60" s="195"/>
      <c r="B60" s="142"/>
      <c r="C60" s="83"/>
      <c r="D60" s="68" t="s">
        <v>5</v>
      </c>
      <c r="E60" s="83"/>
      <c r="F60" s="68" t="s">
        <v>6</v>
      </c>
      <c r="G60" s="30">
        <f>IFERROR(ROUNDDOWN(C60/E60,1),0)</f>
        <v>0</v>
      </c>
      <c r="H60" s="62"/>
      <c r="I60" s="31"/>
      <c r="J60" s="32">
        <f>C55+G60</f>
        <v>0</v>
      </c>
    </row>
    <row r="61" spans="1:10" x14ac:dyDescent="0.55000000000000004">
      <c r="A61" s="195"/>
      <c r="B61" s="142"/>
      <c r="C61" s="65"/>
      <c r="D61" s="65"/>
      <c r="E61" s="65"/>
      <c r="F61" s="160" t="s">
        <v>16</v>
      </c>
      <c r="G61" s="160"/>
      <c r="H61" s="65"/>
      <c r="I61" s="65"/>
      <c r="J61" s="66"/>
    </row>
    <row r="62" spans="1:10" x14ac:dyDescent="0.55000000000000004">
      <c r="A62" s="195"/>
      <c r="B62" s="142"/>
      <c r="C62" s="65"/>
      <c r="D62" s="65"/>
      <c r="E62" s="65"/>
      <c r="F62" s="74"/>
      <c r="G62" s="74"/>
      <c r="H62" s="65"/>
      <c r="I62" s="65"/>
      <c r="J62" s="66"/>
    </row>
    <row r="63" spans="1:10" ht="15" thickBot="1" x14ac:dyDescent="0.6">
      <c r="A63" s="195"/>
      <c r="B63" s="142"/>
      <c r="C63" s="65" t="s">
        <v>134</v>
      </c>
      <c r="D63" s="65"/>
      <c r="E63" s="65"/>
      <c r="F63" s="74"/>
      <c r="G63" s="74"/>
      <c r="H63" s="65"/>
      <c r="I63" s="65"/>
      <c r="J63" s="66"/>
    </row>
    <row r="64" spans="1:10" ht="15" thickBot="1" x14ac:dyDescent="0.6">
      <c r="A64" s="195"/>
      <c r="B64" s="142"/>
      <c r="C64" s="23" t="s">
        <v>133</v>
      </c>
      <c r="D64" s="98"/>
      <c r="E64" s="96" t="s">
        <v>132</v>
      </c>
      <c r="F64" s="98"/>
      <c r="G64" s="98"/>
      <c r="H64" s="98"/>
      <c r="I64" s="96" t="s">
        <v>131</v>
      </c>
      <c r="J64" s="84"/>
    </row>
    <row r="65" spans="1:10" ht="38.25" customHeight="1" thickBot="1" x14ac:dyDescent="0.6">
      <c r="A65" s="195"/>
      <c r="B65" s="142"/>
      <c r="C65" s="100"/>
      <c r="D65" s="98" t="s">
        <v>130</v>
      </c>
      <c r="E65" s="99">
        <f>J60</f>
        <v>0</v>
      </c>
      <c r="F65" s="98" t="s">
        <v>126</v>
      </c>
      <c r="G65" s="98">
        <v>100</v>
      </c>
      <c r="H65" s="98" t="s">
        <v>124</v>
      </c>
      <c r="I65" s="97" t="e">
        <f>C65/E65*1</f>
        <v>#DIV/0!</v>
      </c>
      <c r="J65" s="84"/>
    </row>
    <row r="66" spans="1:10" x14ac:dyDescent="0.55000000000000004">
      <c r="A66" s="195"/>
      <c r="B66" s="142"/>
      <c r="C66" s="65"/>
      <c r="D66" s="65"/>
      <c r="E66" s="65"/>
      <c r="F66" s="74"/>
      <c r="G66" s="74"/>
      <c r="H66" s="65"/>
      <c r="I66" s="65"/>
      <c r="J66" s="66"/>
    </row>
    <row r="67" spans="1:10" x14ac:dyDescent="0.55000000000000004">
      <c r="A67" s="195"/>
      <c r="B67" s="142"/>
      <c r="C67" s="138"/>
      <c r="D67" s="139"/>
      <c r="E67" s="139"/>
      <c r="F67" s="139"/>
      <c r="G67" s="139"/>
      <c r="H67" s="139"/>
      <c r="I67" s="139"/>
      <c r="J67" s="140"/>
    </row>
    <row r="68" spans="1:10" x14ac:dyDescent="0.55000000000000004">
      <c r="A68" s="195"/>
      <c r="B68" s="142"/>
      <c r="C68" s="138" t="s">
        <v>19</v>
      </c>
      <c r="D68" s="139"/>
      <c r="E68" s="139"/>
      <c r="F68" s="139"/>
      <c r="G68" s="139"/>
      <c r="H68" s="139"/>
      <c r="I68" s="139"/>
      <c r="J68" s="140"/>
    </row>
    <row r="69" spans="1:10" ht="15" thickBot="1" x14ac:dyDescent="0.6">
      <c r="A69" s="195"/>
      <c r="B69" s="142"/>
      <c r="C69" s="138" t="s">
        <v>129</v>
      </c>
      <c r="D69" s="139"/>
      <c r="E69" s="139"/>
      <c r="F69" s="139"/>
      <c r="G69" s="139"/>
      <c r="H69" s="139"/>
      <c r="I69" s="139"/>
      <c r="J69" s="140"/>
    </row>
    <row r="70" spans="1:10" ht="15" thickBot="1" x14ac:dyDescent="0.6">
      <c r="A70" s="195"/>
      <c r="B70" s="142"/>
      <c r="C70" s="96" t="s">
        <v>128</v>
      </c>
      <c r="D70" s="91"/>
      <c r="E70" s="91"/>
      <c r="F70" s="91"/>
      <c r="G70" s="95" t="s">
        <v>127</v>
      </c>
      <c r="H70" s="91"/>
      <c r="I70" s="91"/>
      <c r="J70" s="90"/>
    </row>
    <row r="71" spans="1:10" ht="36.75" customHeight="1" thickBot="1" x14ac:dyDescent="0.6">
      <c r="A71" s="195"/>
      <c r="B71" s="142"/>
      <c r="C71" s="94"/>
      <c r="D71" s="91" t="s">
        <v>126</v>
      </c>
      <c r="E71" s="93" t="s">
        <v>125</v>
      </c>
      <c r="F71" s="91" t="s">
        <v>124</v>
      </c>
      <c r="G71" s="92">
        <f>ROUNDUP(C71*2/7,0)</f>
        <v>0</v>
      </c>
      <c r="H71" s="91"/>
      <c r="I71" s="91"/>
      <c r="J71" s="90"/>
    </row>
    <row r="72" spans="1:10" ht="23.25" customHeight="1" x14ac:dyDescent="0.55000000000000004">
      <c r="A72" s="195"/>
      <c r="B72" s="142"/>
      <c r="C72" s="51"/>
      <c r="D72" s="79"/>
      <c r="E72" s="79"/>
      <c r="F72" s="79"/>
      <c r="G72" s="74" t="s">
        <v>13</v>
      </c>
      <c r="H72" s="79"/>
      <c r="I72" s="79"/>
      <c r="J72" s="78"/>
    </row>
    <row r="73" spans="1:10" ht="18.75" customHeight="1" x14ac:dyDescent="0.55000000000000004">
      <c r="A73" s="195"/>
      <c r="B73" s="142"/>
      <c r="C73" s="19" t="s">
        <v>61</v>
      </c>
      <c r="D73" s="85"/>
      <c r="E73" s="21" t="s">
        <v>98</v>
      </c>
      <c r="F73" s="21"/>
      <c r="G73" s="21"/>
      <c r="H73" s="21"/>
      <c r="I73" s="21"/>
      <c r="J73" s="22"/>
    </row>
    <row r="74" spans="1:10" ht="8.25" customHeight="1" thickBot="1" x14ac:dyDescent="0.6">
      <c r="A74" s="195"/>
      <c r="B74" s="142"/>
      <c r="C74" s="89"/>
      <c r="D74" s="21"/>
      <c r="E74" s="21"/>
      <c r="F74" s="21"/>
      <c r="G74" s="21"/>
      <c r="H74" s="21"/>
      <c r="I74" s="21"/>
      <c r="J74" s="22"/>
    </row>
    <row r="75" spans="1:10" ht="21" x14ac:dyDescent="0.55000000000000004">
      <c r="A75" s="195"/>
      <c r="B75" s="142"/>
      <c r="C75" s="23" t="s">
        <v>123</v>
      </c>
      <c r="D75" s="156"/>
      <c r="E75" s="133"/>
      <c r="F75" s="133"/>
      <c r="G75" s="133"/>
      <c r="H75" s="133"/>
      <c r="I75" s="133"/>
      <c r="J75" s="135"/>
    </row>
    <row r="76" spans="1:10" ht="18" customHeight="1" thickBot="1" x14ac:dyDescent="0.6">
      <c r="A76" s="195"/>
      <c r="B76" s="142"/>
      <c r="C76" s="190"/>
      <c r="D76" s="161"/>
      <c r="E76" s="134"/>
      <c r="F76" s="134"/>
      <c r="G76" s="134"/>
      <c r="H76" s="134"/>
      <c r="I76" s="133"/>
      <c r="J76" s="135"/>
    </row>
    <row r="77" spans="1:10" ht="18" customHeight="1" thickBot="1" x14ac:dyDescent="0.6">
      <c r="A77" s="195"/>
      <c r="B77" s="142"/>
      <c r="C77" s="191"/>
      <c r="D77" s="62"/>
      <c r="E77" s="62"/>
      <c r="F77" s="62"/>
      <c r="G77" s="62"/>
      <c r="H77" s="63"/>
      <c r="I77" s="62"/>
      <c r="J77" s="63"/>
    </row>
    <row r="78" spans="1:10" ht="15" thickBot="1" x14ac:dyDescent="0.6">
      <c r="A78" s="195"/>
      <c r="B78" s="142"/>
      <c r="C78" s="59"/>
      <c r="D78" s="65"/>
      <c r="E78" s="59"/>
      <c r="F78" s="65"/>
      <c r="G78" s="59"/>
      <c r="H78" s="66"/>
      <c r="I78" s="65"/>
      <c r="J78" s="27"/>
    </row>
    <row r="79" spans="1:10" ht="12.75" customHeight="1" thickTop="1" x14ac:dyDescent="0.55000000000000004">
      <c r="A79" s="195"/>
      <c r="B79" s="142"/>
      <c r="C79" s="178" t="s">
        <v>122</v>
      </c>
      <c r="D79" s="123"/>
      <c r="E79" s="88" t="s">
        <v>26</v>
      </c>
      <c r="F79" s="123"/>
      <c r="G79" s="171" t="s">
        <v>14</v>
      </c>
      <c r="H79" s="123"/>
      <c r="I79" s="125"/>
      <c r="J79" s="173" t="s">
        <v>15</v>
      </c>
    </row>
    <row r="80" spans="1:10" ht="12" customHeight="1" thickBot="1" x14ac:dyDescent="0.6">
      <c r="A80" s="195"/>
      <c r="B80" s="142"/>
      <c r="C80" s="179"/>
      <c r="D80" s="123"/>
      <c r="E80" s="87" t="s">
        <v>27</v>
      </c>
      <c r="F80" s="123"/>
      <c r="G80" s="209"/>
      <c r="H80" s="124"/>
      <c r="I80" s="126"/>
      <c r="J80" s="174"/>
    </row>
    <row r="81" spans="1:10" ht="38.25" customHeight="1" thickBot="1" x14ac:dyDescent="0.6">
      <c r="A81" s="195"/>
      <c r="B81" s="142"/>
      <c r="C81" s="83"/>
      <c r="D81" s="68" t="s">
        <v>5</v>
      </c>
      <c r="E81" s="83"/>
      <c r="F81" s="68" t="s">
        <v>6</v>
      </c>
      <c r="G81" s="30">
        <f>IFERROR(ROUNDDOWN(C81/E81,1),0)</f>
        <v>0</v>
      </c>
      <c r="H81" s="62"/>
      <c r="I81" s="31"/>
      <c r="J81" s="32">
        <f>C76+G81</f>
        <v>0</v>
      </c>
    </row>
    <row r="82" spans="1:10" x14ac:dyDescent="0.55000000000000004">
      <c r="A82" s="195"/>
      <c r="B82" s="142"/>
      <c r="C82" s="64"/>
      <c r="D82" s="65"/>
      <c r="E82" s="65"/>
      <c r="F82" s="160" t="s">
        <v>16</v>
      </c>
      <c r="G82" s="160"/>
      <c r="H82" s="65"/>
      <c r="I82" s="65"/>
      <c r="J82" s="66"/>
    </row>
    <row r="83" spans="1:10" ht="15" thickBot="1" x14ac:dyDescent="0.6">
      <c r="A83" s="195"/>
      <c r="B83" s="142"/>
      <c r="C83" s="86"/>
      <c r="J83" s="4"/>
    </row>
    <row r="84" spans="1:10" x14ac:dyDescent="0.55000000000000004">
      <c r="A84" s="176"/>
      <c r="B84" s="147" t="s">
        <v>121</v>
      </c>
      <c r="C84" s="154" t="s">
        <v>57</v>
      </c>
      <c r="D84" s="154"/>
      <c r="E84" s="154"/>
      <c r="F84" s="154"/>
      <c r="G84" s="154"/>
      <c r="H84" s="154"/>
      <c r="I84" s="154"/>
      <c r="J84" s="155"/>
    </row>
    <row r="85" spans="1:10" x14ac:dyDescent="0.55000000000000004">
      <c r="A85" s="176"/>
      <c r="B85" s="148"/>
      <c r="C85" s="139" t="s">
        <v>120</v>
      </c>
      <c r="D85" s="139"/>
      <c r="E85" s="139"/>
      <c r="F85" s="139"/>
      <c r="G85" s="139"/>
      <c r="H85" s="139"/>
      <c r="I85" s="139"/>
      <c r="J85" s="140"/>
    </row>
    <row r="86" spans="1:10" x14ac:dyDescent="0.55000000000000004">
      <c r="A86" s="176"/>
      <c r="B86" s="148"/>
      <c r="C86" s="139" t="s">
        <v>119</v>
      </c>
      <c r="D86" s="139"/>
      <c r="E86" s="139"/>
      <c r="F86" s="139"/>
      <c r="G86" s="139"/>
      <c r="H86" s="139"/>
      <c r="I86" s="139"/>
      <c r="J86" s="140"/>
    </row>
    <row r="87" spans="1:10" ht="15" thickBot="1" x14ac:dyDescent="0.6">
      <c r="A87" s="176"/>
      <c r="B87" s="149"/>
      <c r="C87" s="157" t="s">
        <v>118</v>
      </c>
      <c r="D87" s="158"/>
      <c r="E87" s="158"/>
      <c r="F87" s="158"/>
      <c r="G87" s="158"/>
      <c r="H87" s="158"/>
      <c r="I87" s="158"/>
      <c r="J87" s="159"/>
    </row>
    <row r="88" spans="1:10" x14ac:dyDescent="0.55000000000000004">
      <c r="A88" s="40"/>
    </row>
    <row r="89" spans="1:10" ht="15" thickBot="1" x14ac:dyDescent="0.6">
      <c r="A89" s="40"/>
    </row>
    <row r="90" spans="1:10" ht="24" customHeight="1" thickBot="1" x14ac:dyDescent="0.6">
      <c r="A90" s="128" t="s">
        <v>1</v>
      </c>
      <c r="B90" s="129"/>
      <c r="C90" s="130" t="s">
        <v>2</v>
      </c>
      <c r="D90" s="131"/>
      <c r="E90" s="131"/>
      <c r="F90" s="131"/>
      <c r="G90" s="131"/>
      <c r="H90" s="131"/>
      <c r="I90" s="131"/>
      <c r="J90" s="132"/>
    </row>
    <row r="91" spans="1:10" x14ac:dyDescent="0.55000000000000004">
      <c r="A91" s="175" t="s">
        <v>8</v>
      </c>
      <c r="B91" s="150" t="s">
        <v>117</v>
      </c>
      <c r="C91" s="153" t="s">
        <v>116</v>
      </c>
      <c r="D91" s="154"/>
      <c r="E91" s="154"/>
      <c r="F91" s="154"/>
      <c r="G91" s="154"/>
      <c r="H91" s="154"/>
      <c r="I91" s="154"/>
      <c r="J91" s="155"/>
    </row>
    <row r="92" spans="1:10" ht="18.5" customHeight="1" thickBot="1" x14ac:dyDescent="0.6">
      <c r="A92" s="176"/>
      <c r="B92" s="151"/>
      <c r="C92" s="138" t="s">
        <v>11</v>
      </c>
      <c r="D92" s="139"/>
      <c r="E92" s="139"/>
      <c r="F92" s="139"/>
      <c r="G92" s="139"/>
      <c r="H92" s="139"/>
      <c r="I92" s="139"/>
      <c r="J92" s="140"/>
    </row>
    <row r="93" spans="1:10" ht="18.5" customHeight="1" thickTop="1" x14ac:dyDescent="0.55000000000000004">
      <c r="A93" s="176"/>
      <c r="B93" s="151"/>
      <c r="C93" s="77" t="s">
        <v>25</v>
      </c>
      <c r="D93" s="65"/>
      <c r="E93" s="65"/>
      <c r="F93" s="14"/>
      <c r="G93" s="76" t="s">
        <v>12</v>
      </c>
      <c r="H93" s="210" t="s">
        <v>112</v>
      </c>
      <c r="I93" s="204"/>
      <c r="J93" s="4"/>
    </row>
    <row r="94" spans="1:10" ht="38.25" customHeight="1" thickBot="1" x14ac:dyDescent="0.6">
      <c r="A94" s="176"/>
      <c r="B94" s="151"/>
      <c r="C94" s="9">
        <f ca="1">G5</f>
        <v>0</v>
      </c>
      <c r="D94" s="16" t="s">
        <v>5</v>
      </c>
      <c r="E94" s="16">
        <v>100</v>
      </c>
      <c r="F94" s="17" t="s">
        <v>6</v>
      </c>
      <c r="G94" s="18">
        <f ca="1">ROUNDUP(C94/100,0)</f>
        <v>0</v>
      </c>
      <c r="H94" s="210"/>
      <c r="I94" s="204"/>
      <c r="J94" s="4"/>
    </row>
    <row r="95" spans="1:10" ht="18.5" customHeight="1" thickTop="1" x14ac:dyDescent="0.55000000000000004">
      <c r="A95" s="176"/>
      <c r="B95" s="151"/>
      <c r="C95" s="65"/>
      <c r="D95" s="65"/>
      <c r="E95" s="65"/>
      <c r="F95" s="65"/>
      <c r="G95" s="74" t="s">
        <v>13</v>
      </c>
      <c r="J95" s="4"/>
    </row>
    <row r="96" spans="1:10" ht="18" customHeight="1" x14ac:dyDescent="0.55000000000000004">
      <c r="A96" s="176"/>
      <c r="B96" s="151"/>
      <c r="C96" s="19" t="s">
        <v>61</v>
      </c>
      <c r="D96" s="85"/>
      <c r="E96" s="21" t="s">
        <v>98</v>
      </c>
      <c r="F96" s="42"/>
      <c r="G96" s="42"/>
      <c r="H96" s="42"/>
      <c r="I96" s="42"/>
      <c r="J96" s="43"/>
    </row>
    <row r="97" spans="1:10" ht="18.5" customHeight="1" thickBot="1" x14ac:dyDescent="0.6">
      <c r="A97" s="176"/>
      <c r="B97" s="151"/>
      <c r="C97" s="168"/>
      <c r="D97" s="169"/>
      <c r="E97" s="169"/>
      <c r="F97" s="169"/>
      <c r="G97" s="169"/>
      <c r="H97" s="169"/>
      <c r="I97" s="169"/>
      <c r="J97" s="170"/>
    </row>
    <row r="98" spans="1:10" ht="18" customHeight="1" x14ac:dyDescent="0.55000000000000004">
      <c r="A98" s="176"/>
      <c r="B98" s="151"/>
      <c r="C98" s="23" t="s">
        <v>90</v>
      </c>
      <c r="D98" s="156"/>
      <c r="E98" s="133"/>
      <c r="F98" s="133"/>
      <c r="G98" s="133"/>
      <c r="H98" s="133"/>
      <c r="I98" s="133"/>
      <c r="J98" s="135"/>
    </row>
    <row r="99" spans="1:10" ht="18.5" customHeight="1" thickBot="1" x14ac:dyDescent="0.6">
      <c r="A99" s="176"/>
      <c r="B99" s="151"/>
      <c r="C99" s="136"/>
      <c r="D99" s="161"/>
      <c r="E99" s="134"/>
      <c r="F99" s="134"/>
      <c r="G99" s="134"/>
      <c r="H99" s="134"/>
      <c r="I99" s="133"/>
      <c r="J99" s="135"/>
    </row>
    <row r="100" spans="1:10" ht="18.5" customHeight="1" thickBot="1" x14ac:dyDescent="0.6">
      <c r="A100" s="176"/>
      <c r="B100" s="151"/>
      <c r="C100" s="137"/>
      <c r="D100" s="62"/>
      <c r="E100" s="62"/>
      <c r="F100" s="62"/>
      <c r="G100" s="62"/>
      <c r="H100" s="63"/>
      <c r="I100" s="62"/>
      <c r="J100" s="63"/>
    </row>
    <row r="101" spans="1:10" ht="18.5" customHeight="1" thickBot="1" x14ac:dyDescent="0.6">
      <c r="A101" s="176"/>
      <c r="B101" s="151"/>
      <c r="C101" s="59"/>
      <c r="D101" s="65"/>
      <c r="E101" s="59"/>
      <c r="F101" s="65"/>
      <c r="G101" s="59"/>
      <c r="H101" s="66"/>
      <c r="I101" s="65"/>
      <c r="J101" s="27"/>
    </row>
    <row r="102" spans="1:10" ht="18" customHeight="1" x14ac:dyDescent="0.55000000000000004">
      <c r="A102" s="176"/>
      <c r="B102" s="151"/>
      <c r="C102" s="178" t="s">
        <v>111</v>
      </c>
      <c r="D102" s="123"/>
      <c r="E102" s="84" t="s">
        <v>26</v>
      </c>
      <c r="F102" s="123"/>
      <c r="G102" s="84" t="s">
        <v>14</v>
      </c>
      <c r="H102" s="123"/>
      <c r="I102" s="125"/>
      <c r="J102" s="84" t="s">
        <v>15</v>
      </c>
    </row>
    <row r="103" spans="1:10" ht="18.5" customHeight="1" thickBot="1" x14ac:dyDescent="0.6">
      <c r="A103" s="176"/>
      <c r="B103" s="151"/>
      <c r="C103" s="179"/>
      <c r="D103" s="123"/>
      <c r="E103" s="84" t="s">
        <v>27</v>
      </c>
      <c r="F103" s="123"/>
      <c r="G103" s="84"/>
      <c r="H103" s="124"/>
      <c r="I103" s="126"/>
      <c r="J103" s="84"/>
    </row>
    <row r="104" spans="1:10" ht="38.25" customHeight="1" thickBot="1" x14ac:dyDescent="0.6">
      <c r="A104" s="176"/>
      <c r="B104" s="151"/>
      <c r="C104" s="83"/>
      <c r="D104" s="68" t="s">
        <v>5</v>
      </c>
      <c r="E104" s="83"/>
      <c r="F104" s="68" t="s">
        <v>6</v>
      </c>
      <c r="G104" s="30">
        <f>IFERROR(ROUNDDOWN(C104/E104,1),0)</f>
        <v>0</v>
      </c>
      <c r="H104" s="62"/>
      <c r="I104" s="31"/>
      <c r="J104" s="32">
        <f>C99+G104</f>
        <v>0</v>
      </c>
    </row>
    <row r="105" spans="1:10" ht="18.5" customHeight="1" thickBot="1" x14ac:dyDescent="0.6">
      <c r="A105" s="176"/>
      <c r="B105" s="151"/>
      <c r="C105" s="65"/>
      <c r="D105" s="65"/>
      <c r="E105" s="65"/>
      <c r="F105" s="160" t="s">
        <v>16</v>
      </c>
      <c r="G105" s="160"/>
      <c r="H105" s="65"/>
      <c r="I105" s="65"/>
      <c r="J105" s="66"/>
    </row>
    <row r="106" spans="1:10" ht="18" customHeight="1" x14ac:dyDescent="0.55000000000000004">
      <c r="A106" s="176"/>
      <c r="B106" s="150" t="s">
        <v>21</v>
      </c>
      <c r="C106" s="153" t="s">
        <v>115</v>
      </c>
      <c r="D106" s="154"/>
      <c r="E106" s="154"/>
      <c r="F106" s="154"/>
      <c r="G106" s="154"/>
      <c r="H106" s="154"/>
      <c r="I106" s="154"/>
      <c r="J106" s="155"/>
    </row>
    <row r="107" spans="1:10" ht="18" customHeight="1" x14ac:dyDescent="0.55000000000000004">
      <c r="A107" s="176"/>
      <c r="B107" s="151"/>
      <c r="C107" s="138" t="s">
        <v>107</v>
      </c>
      <c r="D107" s="139"/>
      <c r="E107" s="139"/>
      <c r="F107" s="139"/>
      <c r="G107" s="139"/>
      <c r="H107" s="139"/>
      <c r="I107" s="139"/>
      <c r="J107" s="140"/>
    </row>
    <row r="108" spans="1:10" ht="18" customHeight="1" x14ac:dyDescent="0.55000000000000004">
      <c r="A108" s="176"/>
      <c r="B108" s="151"/>
      <c r="C108" s="138" t="s">
        <v>104</v>
      </c>
      <c r="D108" s="139"/>
      <c r="E108" s="139"/>
      <c r="F108" s="139"/>
      <c r="G108" s="139"/>
      <c r="H108" s="139"/>
      <c r="I108" s="139"/>
      <c r="J108" s="140"/>
    </row>
    <row r="109" spans="1:10" ht="21" customHeight="1" x14ac:dyDescent="0.55000000000000004">
      <c r="A109" s="176"/>
      <c r="B109" s="151"/>
      <c r="C109" s="156" t="s">
        <v>59</v>
      </c>
      <c r="D109" s="133"/>
      <c r="E109" s="133"/>
      <c r="F109" s="133"/>
      <c r="G109" s="133"/>
      <c r="H109" s="133"/>
      <c r="I109" s="133"/>
      <c r="J109" s="135"/>
    </row>
    <row r="110" spans="1:10" ht="18" customHeight="1" x14ac:dyDescent="0.55000000000000004">
      <c r="A110" s="176"/>
      <c r="B110" s="151"/>
      <c r="C110" s="138" t="s">
        <v>103</v>
      </c>
      <c r="D110" s="139"/>
      <c r="E110" s="139"/>
      <c r="F110" s="139"/>
      <c r="G110" s="139"/>
      <c r="H110" s="139"/>
      <c r="I110" s="139"/>
      <c r="J110" s="140"/>
    </row>
    <row r="111" spans="1:10" ht="18" customHeight="1" x14ac:dyDescent="0.55000000000000004">
      <c r="A111" s="176"/>
      <c r="B111" s="151"/>
      <c r="C111" s="138" t="s">
        <v>102</v>
      </c>
      <c r="D111" s="139"/>
      <c r="E111" s="139"/>
      <c r="F111" s="139"/>
      <c r="G111" s="139"/>
      <c r="H111" s="139"/>
      <c r="I111" s="139"/>
      <c r="J111" s="140"/>
    </row>
    <row r="112" spans="1:10" ht="18" customHeight="1" x14ac:dyDescent="0.55000000000000004">
      <c r="A112" s="176"/>
      <c r="B112" s="151"/>
      <c r="C112" s="138" t="s">
        <v>114</v>
      </c>
      <c r="D112" s="139"/>
      <c r="E112" s="139"/>
      <c r="F112" s="139"/>
      <c r="G112" s="139"/>
      <c r="H112" s="139"/>
      <c r="I112" s="139"/>
      <c r="J112" s="140"/>
    </row>
    <row r="113" spans="1:10" ht="18" customHeight="1" x14ac:dyDescent="0.55000000000000004">
      <c r="A113" s="176"/>
      <c r="B113" s="151"/>
      <c r="C113" s="138" t="s">
        <v>113</v>
      </c>
      <c r="D113" s="139"/>
      <c r="E113" s="139"/>
      <c r="F113" s="139"/>
      <c r="G113" s="139"/>
      <c r="H113" s="139"/>
      <c r="I113" s="139"/>
      <c r="J113" s="140"/>
    </row>
    <row r="114" spans="1:10" ht="18" customHeight="1" x14ac:dyDescent="0.55000000000000004">
      <c r="A114" s="176"/>
      <c r="B114" s="151"/>
      <c r="C114" s="138"/>
      <c r="D114" s="139"/>
      <c r="E114" s="139"/>
      <c r="F114" s="139"/>
      <c r="G114" s="139"/>
      <c r="H114" s="139"/>
      <c r="I114" s="139"/>
      <c r="J114" s="140"/>
    </row>
    <row r="115" spans="1:10" ht="18.5" customHeight="1" thickBot="1" x14ac:dyDescent="0.6">
      <c r="A115" s="176"/>
      <c r="B115" s="151"/>
      <c r="C115" s="138" t="s">
        <v>11</v>
      </c>
      <c r="D115" s="139"/>
      <c r="E115" s="139"/>
      <c r="F115" s="139"/>
      <c r="G115" s="139"/>
      <c r="H115" s="139"/>
      <c r="I115" s="139"/>
      <c r="J115" s="140"/>
    </row>
    <row r="116" spans="1:10" ht="18.5" customHeight="1" thickTop="1" x14ac:dyDescent="0.55000000000000004">
      <c r="A116" s="176"/>
      <c r="B116" s="151"/>
      <c r="C116" s="77" t="s">
        <v>3</v>
      </c>
      <c r="D116" s="65"/>
      <c r="E116" s="65"/>
      <c r="F116" s="14"/>
      <c r="G116" s="76" t="s">
        <v>12</v>
      </c>
      <c r="H116" s="210" t="s">
        <v>112</v>
      </c>
      <c r="I116" s="204"/>
      <c r="J116" s="4"/>
    </row>
    <row r="117" spans="1:10" ht="42" customHeight="1" thickBot="1" x14ac:dyDescent="0.6">
      <c r="A117" s="176"/>
      <c r="B117" s="151"/>
      <c r="C117" s="9">
        <f ca="1">G5</f>
        <v>0</v>
      </c>
      <c r="D117" s="16" t="s">
        <v>5</v>
      </c>
      <c r="E117" s="16">
        <v>100</v>
      </c>
      <c r="F117" s="17" t="s">
        <v>6</v>
      </c>
      <c r="G117" s="18">
        <f ca="1">ROUNDUP(C117/100,0)</f>
        <v>0</v>
      </c>
      <c r="H117" s="210"/>
      <c r="I117" s="204"/>
      <c r="J117" s="4"/>
    </row>
    <row r="118" spans="1:10" ht="18.5" customHeight="1" thickTop="1" x14ac:dyDescent="0.55000000000000004">
      <c r="A118" s="176"/>
      <c r="B118" s="151"/>
      <c r="C118" s="65"/>
      <c r="D118" s="65"/>
      <c r="E118" s="65"/>
      <c r="F118" s="65"/>
      <c r="G118" s="74" t="s">
        <v>13</v>
      </c>
      <c r="J118" s="4"/>
    </row>
    <row r="119" spans="1:10" ht="18" customHeight="1" x14ac:dyDescent="0.55000000000000004">
      <c r="A119" s="176"/>
      <c r="B119" s="151"/>
      <c r="C119" s="156"/>
      <c r="D119" s="133"/>
      <c r="E119" s="133"/>
      <c r="F119" s="133"/>
      <c r="G119" s="133"/>
      <c r="H119" s="133"/>
      <c r="I119" s="133"/>
      <c r="J119" s="135"/>
    </row>
    <row r="120" spans="1:10" ht="18.75" customHeight="1" x14ac:dyDescent="0.55000000000000004">
      <c r="A120" s="176"/>
      <c r="B120" s="151"/>
      <c r="C120" s="75" t="s">
        <v>61</v>
      </c>
      <c r="D120" s="85"/>
      <c r="E120" s="21" t="s">
        <v>98</v>
      </c>
      <c r="F120" s="21"/>
      <c r="G120" s="21"/>
      <c r="H120" s="21"/>
      <c r="I120" s="21"/>
      <c r="J120" s="22"/>
    </row>
    <row r="121" spans="1:10" ht="6.75" customHeight="1" thickBot="1" x14ac:dyDescent="0.6">
      <c r="A121" s="176"/>
      <c r="B121" s="151"/>
      <c r="C121" s="72"/>
      <c r="D121" s="72"/>
      <c r="E121" s="72"/>
      <c r="F121" s="72"/>
      <c r="G121" s="72"/>
      <c r="H121" s="72"/>
      <c r="I121" s="72"/>
      <c r="J121" s="73"/>
    </row>
    <row r="122" spans="1:10" ht="21" customHeight="1" x14ac:dyDescent="0.55000000000000004">
      <c r="A122" s="176"/>
      <c r="B122" s="151"/>
      <c r="C122" s="23" t="s">
        <v>90</v>
      </c>
      <c r="D122" s="156"/>
      <c r="E122" s="133"/>
      <c r="F122" s="133"/>
      <c r="G122" s="133"/>
      <c r="H122" s="133"/>
      <c r="I122" s="133"/>
      <c r="J122" s="135"/>
    </row>
    <row r="123" spans="1:10" ht="18.5" customHeight="1" thickBot="1" x14ac:dyDescent="0.6">
      <c r="A123" s="176"/>
      <c r="B123" s="151"/>
      <c r="C123" s="192"/>
      <c r="D123" s="161"/>
      <c r="E123" s="134"/>
      <c r="F123" s="134"/>
      <c r="G123" s="134"/>
      <c r="H123" s="134"/>
      <c r="I123" s="133"/>
      <c r="J123" s="135"/>
    </row>
    <row r="124" spans="1:10" ht="18.5" customHeight="1" thickBot="1" x14ac:dyDescent="0.6">
      <c r="A124" s="176"/>
      <c r="B124" s="151"/>
      <c r="C124" s="193"/>
      <c r="D124" s="62"/>
      <c r="E124" s="62"/>
      <c r="F124" s="62"/>
      <c r="G124" s="62"/>
      <c r="H124" s="63"/>
      <c r="I124" s="62"/>
      <c r="J124" s="63"/>
    </row>
    <row r="125" spans="1:10" ht="18.5" customHeight="1" thickBot="1" x14ac:dyDescent="0.6">
      <c r="A125" s="176"/>
      <c r="B125" s="151"/>
      <c r="C125" s="59"/>
      <c r="D125" s="65"/>
      <c r="E125" s="59"/>
      <c r="F125" s="65"/>
      <c r="G125" s="59"/>
      <c r="H125" s="66"/>
      <c r="I125" s="65"/>
      <c r="J125" s="27"/>
    </row>
    <row r="126" spans="1:10" ht="12" customHeight="1" thickTop="1" x14ac:dyDescent="0.55000000000000004">
      <c r="A126" s="176"/>
      <c r="B126" s="151"/>
      <c r="C126" s="178" t="s">
        <v>111</v>
      </c>
      <c r="D126" s="123"/>
      <c r="E126" s="84" t="s">
        <v>26</v>
      </c>
      <c r="F126" s="123"/>
      <c r="G126" s="171" t="s">
        <v>14</v>
      </c>
      <c r="H126" s="123"/>
      <c r="I126" s="125"/>
      <c r="J126" s="173" t="s">
        <v>15</v>
      </c>
    </row>
    <row r="127" spans="1:10" ht="12.75" customHeight="1" thickBot="1" x14ac:dyDescent="0.6">
      <c r="A127" s="176"/>
      <c r="B127" s="151"/>
      <c r="C127" s="179"/>
      <c r="D127" s="123"/>
      <c r="E127" s="84" t="s">
        <v>27</v>
      </c>
      <c r="F127" s="123"/>
      <c r="G127" s="172"/>
      <c r="H127" s="124"/>
      <c r="I127" s="126"/>
      <c r="J127" s="174"/>
    </row>
    <row r="128" spans="1:10" ht="36.75" customHeight="1" thickBot="1" x14ac:dyDescent="0.6">
      <c r="A128" s="176"/>
      <c r="B128" s="151"/>
      <c r="C128" s="83"/>
      <c r="D128" s="68" t="s">
        <v>5</v>
      </c>
      <c r="E128" s="83"/>
      <c r="F128" s="68" t="s">
        <v>6</v>
      </c>
      <c r="G128" s="30">
        <f>IFERROR(ROUNDDOWN(C128/E128,1),0)</f>
        <v>0</v>
      </c>
      <c r="H128" s="62"/>
      <c r="I128" s="31"/>
      <c r="J128" s="32">
        <f>C123+G128</f>
        <v>0</v>
      </c>
    </row>
    <row r="129" spans="1:10" ht="18.5" customHeight="1" thickBot="1" x14ac:dyDescent="0.6">
      <c r="A129" s="176"/>
      <c r="B129" s="152"/>
      <c r="C129" s="59"/>
      <c r="D129" s="59"/>
      <c r="E129" s="59"/>
      <c r="F129" s="127" t="s">
        <v>16</v>
      </c>
      <c r="G129" s="127"/>
      <c r="H129" s="59"/>
      <c r="I129" s="59"/>
      <c r="J129" s="60"/>
    </row>
    <row r="130" spans="1:10" ht="18" customHeight="1" x14ac:dyDescent="0.55000000000000004">
      <c r="A130" s="176"/>
      <c r="B130" s="141" t="s">
        <v>110</v>
      </c>
      <c r="C130" s="82"/>
      <c r="D130" s="80"/>
      <c r="E130" s="80"/>
      <c r="F130" s="81"/>
      <c r="G130" s="81"/>
      <c r="H130" s="80"/>
      <c r="I130" s="80"/>
      <c r="J130" s="23"/>
    </row>
    <row r="131" spans="1:10" ht="19" customHeight="1" x14ac:dyDescent="0.55000000000000004">
      <c r="A131" s="176"/>
      <c r="B131" s="142"/>
      <c r="C131" s="144" t="s">
        <v>109</v>
      </c>
      <c r="D131" s="145"/>
      <c r="E131" s="145"/>
      <c r="F131" s="145"/>
      <c r="G131" s="145"/>
      <c r="H131" s="145"/>
      <c r="I131" s="145"/>
      <c r="J131" s="146"/>
    </row>
    <row r="132" spans="1:10" ht="18.5" customHeight="1" thickBot="1" x14ac:dyDescent="0.6">
      <c r="A132" s="176"/>
      <c r="B132" s="143"/>
      <c r="C132" s="58"/>
      <c r="D132" s="59"/>
      <c r="E132" s="59"/>
      <c r="F132" s="71"/>
      <c r="G132" s="71"/>
      <c r="H132" s="59"/>
      <c r="I132" s="59"/>
      <c r="J132" s="60"/>
    </row>
    <row r="133" spans="1:10" ht="18" customHeight="1" x14ac:dyDescent="0.55000000000000004">
      <c r="A133" s="176"/>
      <c r="B133" s="142" t="s">
        <v>108</v>
      </c>
      <c r="C133" s="138" t="s">
        <v>107</v>
      </c>
      <c r="D133" s="139"/>
      <c r="E133" s="139"/>
      <c r="F133" s="139"/>
      <c r="G133" s="139"/>
      <c r="H133" s="139"/>
      <c r="I133" s="139"/>
      <c r="J133" s="140"/>
    </row>
    <row r="134" spans="1:10" ht="18" customHeight="1" x14ac:dyDescent="0.55000000000000004">
      <c r="A134" s="176"/>
      <c r="B134" s="142"/>
      <c r="C134" s="138" t="s">
        <v>104</v>
      </c>
      <c r="D134" s="139"/>
      <c r="E134" s="139"/>
      <c r="F134" s="139"/>
      <c r="G134" s="139"/>
      <c r="H134" s="139"/>
      <c r="I134" s="139"/>
      <c r="J134" s="140"/>
    </row>
    <row r="135" spans="1:10" ht="18" customHeight="1" x14ac:dyDescent="0.55000000000000004">
      <c r="A135" s="176"/>
      <c r="B135" s="142"/>
      <c r="C135" s="138" t="s">
        <v>106</v>
      </c>
      <c r="D135" s="139"/>
      <c r="E135" s="139"/>
      <c r="F135" s="139"/>
      <c r="G135" s="139"/>
      <c r="H135" s="139"/>
      <c r="I135" s="139"/>
      <c r="J135" s="140"/>
    </row>
    <row r="136" spans="1:10" ht="18" customHeight="1" x14ac:dyDescent="0.55000000000000004">
      <c r="A136" s="176"/>
      <c r="B136" s="142"/>
      <c r="C136" s="51"/>
      <c r="D136" s="79"/>
      <c r="E136" s="79"/>
      <c r="F136" s="79"/>
      <c r="G136" s="79"/>
      <c r="H136" s="79"/>
      <c r="I136" s="79"/>
      <c r="J136" s="78"/>
    </row>
    <row r="137" spans="1:10" ht="18" customHeight="1" thickBot="1" x14ac:dyDescent="0.6">
      <c r="A137" s="176"/>
      <c r="B137" s="142"/>
      <c r="C137" s="138" t="s">
        <v>11</v>
      </c>
      <c r="D137" s="139"/>
      <c r="E137" s="139"/>
      <c r="F137" s="139"/>
      <c r="G137" s="139"/>
      <c r="H137" s="139"/>
      <c r="I137" s="139"/>
      <c r="J137" s="140"/>
    </row>
    <row r="138" spans="1:10" ht="18" customHeight="1" thickTop="1" x14ac:dyDescent="0.55000000000000004">
      <c r="A138" s="176"/>
      <c r="B138" s="142"/>
      <c r="C138" s="77" t="s">
        <v>3</v>
      </c>
      <c r="D138" s="65"/>
      <c r="E138" s="65"/>
      <c r="F138" s="14"/>
      <c r="G138" s="76" t="s">
        <v>12</v>
      </c>
      <c r="H138" s="210"/>
      <c r="I138" s="204"/>
      <c r="J138" s="4"/>
    </row>
    <row r="139" spans="1:10" ht="42" customHeight="1" thickBot="1" x14ac:dyDescent="0.6">
      <c r="A139" s="176"/>
      <c r="B139" s="142"/>
      <c r="C139" s="9">
        <f>G27</f>
        <v>0</v>
      </c>
      <c r="D139" s="16" t="s">
        <v>5</v>
      </c>
      <c r="E139" s="16">
        <v>100</v>
      </c>
      <c r="F139" s="17" t="s">
        <v>6</v>
      </c>
      <c r="G139" s="18">
        <f>ROUNDUP(C139/100,0)</f>
        <v>0</v>
      </c>
      <c r="H139" s="210"/>
      <c r="I139" s="204"/>
      <c r="J139" s="4"/>
    </row>
    <row r="140" spans="1:10" ht="18" customHeight="1" thickTop="1" x14ac:dyDescent="0.55000000000000004">
      <c r="A140" s="176"/>
      <c r="B140" s="142"/>
      <c r="C140" s="65"/>
      <c r="D140" s="65"/>
      <c r="E140" s="65"/>
      <c r="F140" s="65"/>
      <c r="G140" s="74" t="s">
        <v>13</v>
      </c>
      <c r="J140" s="4"/>
    </row>
    <row r="141" spans="1:10" ht="18.5" customHeight="1" thickBot="1" x14ac:dyDescent="0.6">
      <c r="A141" s="177"/>
      <c r="B141" s="143"/>
      <c r="C141" s="65"/>
      <c r="D141" s="65"/>
      <c r="E141" s="65"/>
      <c r="F141" s="74"/>
      <c r="G141" s="74"/>
      <c r="H141" s="65"/>
      <c r="I141" s="65"/>
      <c r="J141" s="66"/>
    </row>
    <row r="142" spans="1:10" x14ac:dyDescent="0.55000000000000004">
      <c r="A142" s="162" t="s">
        <v>22</v>
      </c>
      <c r="B142" s="163"/>
      <c r="C142" s="153" t="s">
        <v>105</v>
      </c>
      <c r="D142" s="154"/>
      <c r="E142" s="154"/>
      <c r="F142" s="154"/>
      <c r="G142" s="154"/>
      <c r="H142" s="154"/>
      <c r="I142" s="154"/>
      <c r="J142" s="155"/>
    </row>
    <row r="143" spans="1:10" x14ac:dyDescent="0.55000000000000004">
      <c r="A143" s="164"/>
      <c r="B143" s="165"/>
      <c r="C143" s="138" t="s">
        <v>104</v>
      </c>
      <c r="D143" s="139"/>
      <c r="E143" s="139"/>
      <c r="F143" s="139"/>
      <c r="G143" s="139"/>
      <c r="H143" s="139"/>
      <c r="I143" s="139"/>
      <c r="J143" s="140"/>
    </row>
    <row r="144" spans="1:10" x14ac:dyDescent="0.55000000000000004">
      <c r="A144" s="164"/>
      <c r="B144" s="165"/>
      <c r="C144" s="138" t="s">
        <v>103</v>
      </c>
      <c r="D144" s="139"/>
      <c r="E144" s="139"/>
      <c r="F144" s="139"/>
      <c r="G144" s="139"/>
      <c r="H144" s="139"/>
      <c r="I144" s="139"/>
      <c r="J144" s="140"/>
    </row>
    <row r="145" spans="1:10" x14ac:dyDescent="0.55000000000000004">
      <c r="A145" s="164"/>
      <c r="B145" s="165"/>
      <c r="C145" s="138" t="s">
        <v>102</v>
      </c>
      <c r="D145" s="139"/>
      <c r="E145" s="139"/>
      <c r="F145" s="139"/>
      <c r="G145" s="139"/>
      <c r="H145" s="139"/>
      <c r="I145" s="139"/>
      <c r="J145" s="140"/>
    </row>
    <row r="146" spans="1:10" x14ac:dyDescent="0.55000000000000004">
      <c r="A146" s="164"/>
      <c r="B146" s="165"/>
      <c r="C146" s="138" t="s">
        <v>101</v>
      </c>
      <c r="D146" s="139"/>
      <c r="E146" s="139"/>
      <c r="F146" s="139"/>
      <c r="G146" s="139"/>
      <c r="H146" s="139"/>
      <c r="I146" s="139"/>
      <c r="J146" s="140"/>
    </row>
    <row r="147" spans="1:10" x14ac:dyDescent="0.55000000000000004">
      <c r="A147" s="164"/>
      <c r="B147" s="165"/>
      <c r="C147" s="138" t="s">
        <v>100</v>
      </c>
      <c r="D147" s="139"/>
      <c r="E147" s="139"/>
      <c r="F147" s="139"/>
      <c r="G147" s="139"/>
      <c r="H147" s="139"/>
      <c r="I147" s="139"/>
      <c r="J147" s="140"/>
    </row>
    <row r="148" spans="1:10" x14ac:dyDescent="0.55000000000000004">
      <c r="A148" s="164"/>
      <c r="B148" s="165"/>
      <c r="C148" s="138" t="s">
        <v>94</v>
      </c>
      <c r="D148" s="139"/>
      <c r="E148" s="139"/>
      <c r="F148" s="139"/>
      <c r="G148" s="139"/>
      <c r="H148" s="139"/>
      <c r="I148" s="139"/>
      <c r="J148" s="140"/>
    </row>
    <row r="149" spans="1:10" x14ac:dyDescent="0.55000000000000004">
      <c r="A149" s="164"/>
      <c r="B149" s="165"/>
      <c r="C149" s="138" t="s">
        <v>95</v>
      </c>
      <c r="D149" s="139"/>
      <c r="E149" s="139"/>
      <c r="F149" s="139"/>
      <c r="G149" s="139"/>
      <c r="H149" s="139"/>
      <c r="I149" s="139"/>
      <c r="J149" s="140"/>
    </row>
    <row r="150" spans="1:10" x14ac:dyDescent="0.55000000000000004">
      <c r="A150" s="164"/>
      <c r="B150" s="165"/>
      <c r="C150" s="138" t="s">
        <v>99</v>
      </c>
      <c r="D150" s="139"/>
      <c r="E150" s="139"/>
      <c r="F150" s="139"/>
      <c r="G150" s="139"/>
      <c r="H150" s="139"/>
      <c r="I150" s="139"/>
      <c r="J150" s="140"/>
    </row>
    <row r="151" spans="1:10" ht="21" customHeight="1" x14ac:dyDescent="0.55000000000000004">
      <c r="A151" s="164"/>
      <c r="B151" s="165"/>
      <c r="C151" s="156" t="s">
        <v>60</v>
      </c>
      <c r="D151" s="133"/>
      <c r="E151" s="133"/>
      <c r="F151" s="133"/>
      <c r="G151" s="133"/>
      <c r="H151" s="133"/>
      <c r="I151" s="133"/>
      <c r="J151" s="135"/>
    </row>
    <row r="152" spans="1:10" x14ac:dyDescent="0.55000000000000004">
      <c r="A152" s="164"/>
      <c r="B152" s="165"/>
      <c r="C152" s="138"/>
      <c r="D152" s="139"/>
      <c r="E152" s="139"/>
      <c r="F152" s="139"/>
      <c r="G152" s="139"/>
      <c r="H152" s="139"/>
      <c r="I152" s="139"/>
      <c r="J152" s="140"/>
    </row>
    <row r="153" spans="1:10" x14ac:dyDescent="0.55000000000000004">
      <c r="A153" s="164"/>
      <c r="B153" s="165"/>
      <c r="C153" s="138" t="s">
        <v>53</v>
      </c>
      <c r="D153" s="139"/>
      <c r="E153" s="139"/>
      <c r="F153" s="139"/>
      <c r="G153" s="139"/>
      <c r="H153" s="139"/>
      <c r="I153" s="139"/>
      <c r="J153" s="140"/>
    </row>
    <row r="154" spans="1:10" x14ac:dyDescent="0.55000000000000004">
      <c r="A154" s="164"/>
      <c r="B154" s="165"/>
      <c r="C154" s="51" t="s">
        <v>47</v>
      </c>
      <c r="D154" s="180"/>
      <c r="E154" s="180"/>
      <c r="F154" s="180"/>
      <c r="G154" s="180"/>
      <c r="H154" s="180"/>
      <c r="I154" s="180"/>
      <c r="J154" s="181"/>
    </row>
    <row r="155" spans="1:10" x14ac:dyDescent="0.55000000000000004">
      <c r="A155" s="164"/>
      <c r="B155" s="165"/>
      <c r="C155" s="51" t="s">
        <v>48</v>
      </c>
      <c r="D155" s="182"/>
      <c r="E155" s="182"/>
      <c r="F155" s="182"/>
      <c r="G155" s="182"/>
      <c r="H155" s="182"/>
      <c r="I155" s="182"/>
      <c r="J155" s="183"/>
    </row>
    <row r="156" spans="1:10" x14ac:dyDescent="0.55000000000000004">
      <c r="A156" s="164"/>
      <c r="B156" s="165"/>
      <c r="C156" s="51" t="s">
        <v>54</v>
      </c>
      <c r="D156" s="182"/>
      <c r="E156" s="182"/>
      <c r="F156" s="182"/>
      <c r="G156" s="182"/>
      <c r="H156" s="182"/>
      <c r="I156" s="182"/>
      <c r="J156" s="183"/>
    </row>
    <row r="157" spans="1:10" ht="15" thickBot="1" x14ac:dyDescent="0.6">
      <c r="A157" s="166"/>
      <c r="B157" s="167"/>
      <c r="C157" s="161" t="s">
        <v>55</v>
      </c>
      <c r="D157" s="134"/>
      <c r="E157" s="134"/>
      <c r="F157" s="134"/>
      <c r="G157" s="134"/>
      <c r="H157" s="134"/>
      <c r="I157" s="134"/>
      <c r="J157" s="189"/>
    </row>
    <row r="158" spans="1:10" x14ac:dyDescent="0.55000000000000004">
      <c r="A158" s="40"/>
    </row>
    <row r="159" spans="1:10" x14ac:dyDescent="0.55000000000000004">
      <c r="A159" s="40"/>
    </row>
  </sheetData>
  <mergeCells count="152">
    <mergeCell ref="C133:J133"/>
    <mergeCell ref="C134:J134"/>
    <mergeCell ref="C135:J135"/>
    <mergeCell ref="C137:J137"/>
    <mergeCell ref="H138:I139"/>
    <mergeCell ref="A3:B3"/>
    <mergeCell ref="C3:J3"/>
    <mergeCell ref="A4:B4"/>
    <mergeCell ref="A5:B5"/>
    <mergeCell ref="A6:B6"/>
    <mergeCell ref="A7:B7"/>
    <mergeCell ref="B91:B105"/>
    <mergeCell ref="C91:J91"/>
    <mergeCell ref="D122:D123"/>
    <mergeCell ref="E122:E123"/>
    <mergeCell ref="F122:F123"/>
    <mergeCell ref="C102:C103"/>
    <mergeCell ref="H93:I94"/>
    <mergeCell ref="H116:I117"/>
    <mergeCell ref="C111:J111"/>
    <mergeCell ref="C112:J112"/>
    <mergeCell ref="F105:G105"/>
    <mergeCell ref="G98:G99"/>
    <mergeCell ref="H98:H99"/>
    <mergeCell ref="A46:B46"/>
    <mergeCell ref="C46:J46"/>
    <mergeCell ref="A47:A87"/>
    <mergeCell ref="C47:J47"/>
    <mergeCell ref="C48:J48"/>
    <mergeCell ref="G17:J17"/>
    <mergeCell ref="B8:B25"/>
    <mergeCell ref="B26:B33"/>
    <mergeCell ref="C26:J26"/>
    <mergeCell ref="C40:J40"/>
    <mergeCell ref="C12:J12"/>
    <mergeCell ref="G79:G80"/>
    <mergeCell ref="J79:J80"/>
    <mergeCell ref="F61:G61"/>
    <mergeCell ref="D54:D55"/>
    <mergeCell ref="E54:E55"/>
    <mergeCell ref="F54:F55"/>
    <mergeCell ref="G54:G55"/>
    <mergeCell ref="H54:H55"/>
    <mergeCell ref="E75:E76"/>
    <mergeCell ref="F75:F76"/>
    <mergeCell ref="G75:G76"/>
    <mergeCell ref="H75:H76"/>
    <mergeCell ref="C7:J7"/>
    <mergeCell ref="A8:A41"/>
    <mergeCell ref="C8:J8"/>
    <mergeCell ref="F6:G6"/>
    <mergeCell ref="C41:J41"/>
    <mergeCell ref="C34:J34"/>
    <mergeCell ref="C35:J35"/>
    <mergeCell ref="C36:J36"/>
    <mergeCell ref="C37:J37"/>
    <mergeCell ref="C38:J38"/>
    <mergeCell ref="C9:J9"/>
    <mergeCell ref="C10:J10"/>
    <mergeCell ref="C11:J11"/>
    <mergeCell ref="C39:J39"/>
    <mergeCell ref="A2:J2"/>
    <mergeCell ref="A1:J1"/>
    <mergeCell ref="B34:B41"/>
    <mergeCell ref="C157:J157"/>
    <mergeCell ref="C55:C56"/>
    <mergeCell ref="C76:C77"/>
    <mergeCell ref="C123:C124"/>
    <mergeCell ref="C148:J148"/>
    <mergeCell ref="C149:J149"/>
    <mergeCell ref="C150:J150"/>
    <mergeCell ref="C69:J69"/>
    <mergeCell ref="J75:J76"/>
    <mergeCell ref="D79:D80"/>
    <mergeCell ref="F79:F80"/>
    <mergeCell ref="H79:H80"/>
    <mergeCell ref="I79:I80"/>
    <mergeCell ref="C79:C80"/>
    <mergeCell ref="I54:I55"/>
    <mergeCell ref="G58:G59"/>
    <mergeCell ref="J58:J59"/>
    <mergeCell ref="C53:J53"/>
    <mergeCell ref="C67:J67"/>
    <mergeCell ref="C68:J68"/>
    <mergeCell ref="C58:C59"/>
    <mergeCell ref="A142:B157"/>
    <mergeCell ref="C142:J142"/>
    <mergeCell ref="J122:J123"/>
    <mergeCell ref="C92:J92"/>
    <mergeCell ref="C97:J97"/>
    <mergeCell ref="D98:D99"/>
    <mergeCell ref="E98:E99"/>
    <mergeCell ref="F98:F99"/>
    <mergeCell ref="G126:G127"/>
    <mergeCell ref="J126:J127"/>
    <mergeCell ref="C151:J151"/>
    <mergeCell ref="C152:J152"/>
    <mergeCell ref="C153:J153"/>
    <mergeCell ref="C143:J143"/>
    <mergeCell ref="C144:J144"/>
    <mergeCell ref="C145:J145"/>
    <mergeCell ref="C146:J146"/>
    <mergeCell ref="C147:J147"/>
    <mergeCell ref="A91:A141"/>
    <mergeCell ref="C126:C127"/>
    <mergeCell ref="D154:J154"/>
    <mergeCell ref="D155:J155"/>
    <mergeCell ref="D156:J156"/>
    <mergeCell ref="B133:B141"/>
    <mergeCell ref="B130:B132"/>
    <mergeCell ref="C131:J131"/>
    <mergeCell ref="B47:B83"/>
    <mergeCell ref="B84:B87"/>
    <mergeCell ref="B106:B129"/>
    <mergeCell ref="C106:J106"/>
    <mergeCell ref="C107:J107"/>
    <mergeCell ref="C108:J108"/>
    <mergeCell ref="C109:J109"/>
    <mergeCell ref="C110:J110"/>
    <mergeCell ref="C86:J86"/>
    <mergeCell ref="C87:J87"/>
    <mergeCell ref="C84:J84"/>
    <mergeCell ref="C85:J85"/>
    <mergeCell ref="I75:I76"/>
    <mergeCell ref="J54:J55"/>
    <mergeCell ref="D58:D59"/>
    <mergeCell ref="F58:F59"/>
    <mergeCell ref="H58:H59"/>
    <mergeCell ref="I58:I59"/>
    <mergeCell ref="F82:G82"/>
    <mergeCell ref="D75:D76"/>
    <mergeCell ref="C119:J119"/>
    <mergeCell ref="H102:H103"/>
    <mergeCell ref="D126:D127"/>
    <mergeCell ref="F126:F127"/>
    <mergeCell ref="H126:H127"/>
    <mergeCell ref="I126:I127"/>
    <mergeCell ref="F129:G129"/>
    <mergeCell ref="A90:B90"/>
    <mergeCell ref="C90:J90"/>
    <mergeCell ref="G122:G123"/>
    <mergeCell ref="H122:H123"/>
    <mergeCell ref="I122:I123"/>
    <mergeCell ref="I102:I103"/>
    <mergeCell ref="I98:I99"/>
    <mergeCell ref="J98:J99"/>
    <mergeCell ref="C99:C100"/>
    <mergeCell ref="D102:D103"/>
    <mergeCell ref="F102:F103"/>
    <mergeCell ref="C113:J113"/>
    <mergeCell ref="C114:J114"/>
    <mergeCell ref="C115:J115"/>
  </mergeCells>
  <phoneticPr fontId="2"/>
  <conditionalFormatting sqref="C123:C124 C128 E128">
    <cfRule type="containsBlanks" dxfId="22" priority="15">
      <formula>LEN(TRIM(C123))=0</formula>
    </cfRule>
  </conditionalFormatting>
  <conditionalFormatting sqref="D154:J156">
    <cfRule type="containsBlanks" dxfId="21" priority="14">
      <formula>LEN(TRIM(D154))=0</formula>
    </cfRule>
  </conditionalFormatting>
  <conditionalFormatting sqref="C76:C77 C81 E81 C55:C56 C60 E60 C5">
    <cfRule type="containsBlanks" dxfId="20" priority="16">
      <formula>LEN(TRIM(C5))=0</formula>
    </cfRule>
  </conditionalFormatting>
  <conditionalFormatting sqref="D52">
    <cfRule type="containsBlanks" dxfId="19" priority="13">
      <formula>LEN(TRIM(D52))=0</formula>
    </cfRule>
  </conditionalFormatting>
  <conditionalFormatting sqref="D73">
    <cfRule type="containsBlanks" dxfId="18" priority="12">
      <formula>LEN(TRIM(D73))=0</formula>
    </cfRule>
  </conditionalFormatting>
  <conditionalFormatting sqref="D120">
    <cfRule type="containsBlanks" dxfId="17" priority="11">
      <formula>LEN(TRIM(D120))=0</formula>
    </cfRule>
  </conditionalFormatting>
  <conditionalFormatting sqref="C99:C100 C104 E104">
    <cfRule type="containsBlanks" dxfId="16" priority="10">
      <formula>LEN(TRIM(C99))=0</formula>
    </cfRule>
  </conditionalFormatting>
  <conditionalFormatting sqref="D96">
    <cfRule type="containsBlanks" dxfId="15" priority="9">
      <formula>LEN(TRIM(D96))=0</formula>
    </cfRule>
  </conditionalFormatting>
  <conditionalFormatting sqref="C20">
    <cfRule type="expression" dxfId="14" priority="7">
      <formula>C20=""</formula>
    </cfRule>
    <cfRule type="expression" dxfId="13" priority="8">
      <formula>C20&lt;&gt;""</formula>
    </cfRule>
  </conditionalFormatting>
  <conditionalFormatting sqref="C23">
    <cfRule type="expression" dxfId="12" priority="5">
      <formula>C23&lt;&gt;""</formula>
    </cfRule>
    <cfRule type="expression" dxfId="11" priority="6">
      <formula>C23=""</formula>
    </cfRule>
  </conditionalFormatting>
  <conditionalFormatting sqref="E23">
    <cfRule type="expression" dxfId="10" priority="4">
      <formula>E23&lt;&gt;""</formula>
    </cfRule>
  </conditionalFormatting>
  <conditionalFormatting sqref="C71">
    <cfRule type="expression" dxfId="9" priority="3">
      <formula>C71&lt;&gt;""</formula>
    </cfRule>
  </conditionalFormatting>
  <conditionalFormatting sqref="C65">
    <cfRule type="expression" dxfId="8" priority="2">
      <formula>C65&lt;&gt;""</formula>
    </cfRule>
  </conditionalFormatting>
  <conditionalFormatting sqref="D18">
    <cfRule type="containsBlanks" dxfId="7" priority="1">
      <formula>LEN(TRIM(D18))=0</formula>
    </cfRule>
  </conditionalFormatting>
  <dataValidations count="1">
    <dataValidation imeMode="disabled" allowBlank="1" showInputMessage="1" showErrorMessage="1" sqref="C5 C55:C56 C60 E60 C76:C77 C81 E81 C123:C124 C128 E128 C99:C100 C104 E104" xr:uid="{00000000-0002-0000-0000-000000000000}"/>
  </dataValidations>
  <pageMargins left="0.7" right="0.7" top="0.75" bottom="0.75" header="0.3" footer="0.3"/>
  <pageSetup paperSize="9" scale="61" orientation="portrait" r:id="rId1"/>
  <rowBreaks count="3" manualBreakCount="3">
    <brk id="43" max="16383" man="1"/>
    <brk id="88" max="16383" man="1"/>
    <brk id="14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xdr:col>
                    <xdr:colOff>1022350</xdr:colOff>
                    <xdr:row>33</xdr:row>
                    <xdr:rowOff>0</xdr:rowOff>
                  </from>
                  <to>
                    <xdr:col>2</xdr:col>
                    <xdr:colOff>450850</xdr:colOff>
                    <xdr:row>33</xdr:row>
                    <xdr:rowOff>222250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xdr:col>
                    <xdr:colOff>1022350</xdr:colOff>
                    <xdr:row>33</xdr:row>
                    <xdr:rowOff>266700</xdr:rowOff>
                  </from>
                  <to>
                    <xdr:col>2</xdr:col>
                    <xdr:colOff>450850</xdr:colOff>
                    <xdr:row>34</xdr:row>
                    <xdr:rowOff>222250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1</xdr:col>
                    <xdr:colOff>1009650</xdr:colOff>
                    <xdr:row>82</xdr:row>
                    <xdr:rowOff>241300</xdr:rowOff>
                  </from>
                  <to>
                    <xdr:col>2</xdr:col>
                    <xdr:colOff>438150</xdr:colOff>
                    <xdr:row>84</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1</xdr:col>
                    <xdr:colOff>1022350</xdr:colOff>
                    <xdr:row>83</xdr:row>
                    <xdr:rowOff>222250</xdr:rowOff>
                  </from>
                  <to>
                    <xdr:col>2</xdr:col>
                    <xdr:colOff>450850</xdr:colOff>
                    <xdr:row>85</xdr:row>
                    <xdr:rowOff>12700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2</xdr:col>
                    <xdr:colOff>0</xdr:colOff>
                    <xdr:row>84</xdr:row>
                    <xdr:rowOff>215900</xdr:rowOff>
                  </from>
                  <to>
                    <xdr:col>2</xdr:col>
                    <xdr:colOff>457200</xdr:colOff>
                    <xdr:row>86</xdr:row>
                    <xdr:rowOff>6350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2</xdr:col>
                    <xdr:colOff>171450</xdr:colOff>
                    <xdr:row>85</xdr:row>
                    <xdr:rowOff>209550</xdr:rowOff>
                  </from>
                  <to>
                    <xdr:col>2</xdr:col>
                    <xdr:colOff>628650</xdr:colOff>
                    <xdr:row>87</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1</xdr:col>
                    <xdr:colOff>1022350</xdr:colOff>
                    <xdr:row>89</xdr:row>
                    <xdr:rowOff>285750</xdr:rowOff>
                  </from>
                  <to>
                    <xdr:col>2</xdr:col>
                    <xdr:colOff>450850</xdr:colOff>
                    <xdr:row>91</xdr:row>
                    <xdr:rowOff>12700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1</xdr:col>
                    <xdr:colOff>1022350</xdr:colOff>
                    <xdr:row>105</xdr:row>
                    <xdr:rowOff>0</xdr:rowOff>
                  </from>
                  <to>
                    <xdr:col>2</xdr:col>
                    <xdr:colOff>450850</xdr:colOff>
                    <xdr:row>106</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1</xdr:col>
                    <xdr:colOff>1022350</xdr:colOff>
                    <xdr:row>105</xdr:row>
                    <xdr:rowOff>222250</xdr:rowOff>
                  </from>
                  <to>
                    <xdr:col>2</xdr:col>
                    <xdr:colOff>450850</xdr:colOff>
                    <xdr:row>107</xdr:row>
                    <xdr:rowOff>12700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1</xdr:col>
                    <xdr:colOff>1022350</xdr:colOff>
                    <xdr:row>106</xdr:row>
                    <xdr:rowOff>222250</xdr:rowOff>
                  </from>
                  <to>
                    <xdr:col>2</xdr:col>
                    <xdr:colOff>450850</xdr:colOff>
                    <xdr:row>108</xdr:row>
                    <xdr:rowOff>12700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1</xdr:col>
                    <xdr:colOff>1022350</xdr:colOff>
                    <xdr:row>108</xdr:row>
                    <xdr:rowOff>247650</xdr:rowOff>
                  </from>
                  <to>
                    <xdr:col>2</xdr:col>
                    <xdr:colOff>450850</xdr:colOff>
                    <xdr:row>110</xdr:row>
                    <xdr:rowOff>12700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sizeWithCells="1">
                  <from>
                    <xdr:col>1</xdr:col>
                    <xdr:colOff>1022350</xdr:colOff>
                    <xdr:row>109</xdr:row>
                    <xdr:rowOff>228600</xdr:rowOff>
                  </from>
                  <to>
                    <xdr:col>2</xdr:col>
                    <xdr:colOff>450850</xdr:colOff>
                    <xdr:row>111</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2</xdr:col>
                    <xdr:colOff>190500</xdr:colOff>
                    <xdr:row>110</xdr:row>
                    <xdr:rowOff>228600</xdr:rowOff>
                  </from>
                  <to>
                    <xdr:col>2</xdr:col>
                    <xdr:colOff>647700</xdr:colOff>
                    <xdr:row>112</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2</xdr:col>
                    <xdr:colOff>190500</xdr:colOff>
                    <xdr:row>111</xdr:row>
                    <xdr:rowOff>228600</xdr:rowOff>
                  </from>
                  <to>
                    <xdr:col>2</xdr:col>
                    <xdr:colOff>647700</xdr:colOff>
                    <xdr:row>113</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1</xdr:col>
                    <xdr:colOff>1022350</xdr:colOff>
                    <xdr:row>142</xdr:row>
                    <xdr:rowOff>0</xdr:rowOff>
                  </from>
                  <to>
                    <xdr:col>2</xdr:col>
                    <xdr:colOff>450850</xdr:colOff>
                    <xdr:row>143</xdr:row>
                    <xdr:rowOff>12700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1</xdr:col>
                    <xdr:colOff>1022350</xdr:colOff>
                    <xdr:row>142</xdr:row>
                    <xdr:rowOff>228600</xdr:rowOff>
                  </from>
                  <to>
                    <xdr:col>2</xdr:col>
                    <xdr:colOff>450850</xdr:colOff>
                    <xdr:row>144</xdr:row>
                    <xdr:rowOff>19050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1</xdr:col>
                    <xdr:colOff>1022350</xdr:colOff>
                    <xdr:row>143</xdr:row>
                    <xdr:rowOff>228600</xdr:rowOff>
                  </from>
                  <to>
                    <xdr:col>2</xdr:col>
                    <xdr:colOff>450850</xdr:colOff>
                    <xdr:row>145</xdr:row>
                    <xdr:rowOff>19050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2</xdr:col>
                    <xdr:colOff>165100</xdr:colOff>
                    <xdr:row>144</xdr:row>
                    <xdr:rowOff>222250</xdr:rowOff>
                  </from>
                  <to>
                    <xdr:col>2</xdr:col>
                    <xdr:colOff>622300</xdr:colOff>
                    <xdr:row>146</xdr:row>
                    <xdr:rowOff>12700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2</xdr:col>
                    <xdr:colOff>165100</xdr:colOff>
                    <xdr:row>145</xdr:row>
                    <xdr:rowOff>222250</xdr:rowOff>
                  </from>
                  <to>
                    <xdr:col>2</xdr:col>
                    <xdr:colOff>622300</xdr:colOff>
                    <xdr:row>147</xdr:row>
                    <xdr:rowOff>12700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2</xdr:col>
                    <xdr:colOff>355600</xdr:colOff>
                    <xdr:row>146</xdr:row>
                    <xdr:rowOff>222250</xdr:rowOff>
                  </from>
                  <to>
                    <xdr:col>2</xdr:col>
                    <xdr:colOff>812800</xdr:colOff>
                    <xdr:row>148</xdr:row>
                    <xdr:rowOff>12700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2</xdr:col>
                    <xdr:colOff>355600</xdr:colOff>
                    <xdr:row>147</xdr:row>
                    <xdr:rowOff>222250</xdr:rowOff>
                  </from>
                  <to>
                    <xdr:col>2</xdr:col>
                    <xdr:colOff>812800</xdr:colOff>
                    <xdr:row>149</xdr:row>
                    <xdr:rowOff>12700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2</xdr:col>
                    <xdr:colOff>355600</xdr:colOff>
                    <xdr:row>148</xdr:row>
                    <xdr:rowOff>222250</xdr:rowOff>
                  </from>
                  <to>
                    <xdr:col>2</xdr:col>
                    <xdr:colOff>812800</xdr:colOff>
                    <xdr:row>150</xdr:row>
                    <xdr:rowOff>12700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2</xdr:col>
                    <xdr:colOff>38100</xdr:colOff>
                    <xdr:row>6</xdr:row>
                    <xdr:rowOff>228600</xdr:rowOff>
                  </from>
                  <to>
                    <xdr:col>2</xdr:col>
                    <xdr:colOff>495300</xdr:colOff>
                    <xdr:row>8</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2</xdr:col>
                    <xdr:colOff>31750</xdr:colOff>
                    <xdr:row>8</xdr:row>
                    <xdr:rowOff>0</xdr:rowOff>
                  </from>
                  <to>
                    <xdr:col>2</xdr:col>
                    <xdr:colOff>488950</xdr:colOff>
                    <xdr:row>9</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sizeWithCells="1">
                  <from>
                    <xdr:col>2</xdr:col>
                    <xdr:colOff>298450</xdr:colOff>
                    <xdr:row>9</xdr:row>
                    <xdr:rowOff>203200</xdr:rowOff>
                  </from>
                  <to>
                    <xdr:col>2</xdr:col>
                    <xdr:colOff>755650</xdr:colOff>
                    <xdr:row>10</xdr:row>
                    <xdr:rowOff>215900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sizeWithCells="1">
                  <from>
                    <xdr:col>2</xdr:col>
                    <xdr:colOff>31750</xdr:colOff>
                    <xdr:row>8</xdr:row>
                    <xdr:rowOff>222250</xdr:rowOff>
                  </from>
                  <to>
                    <xdr:col>2</xdr:col>
                    <xdr:colOff>488950</xdr:colOff>
                    <xdr:row>10</xdr:row>
                    <xdr:rowOff>6350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sizeWithCells="1">
                  <from>
                    <xdr:col>2</xdr:col>
                    <xdr:colOff>311150</xdr:colOff>
                    <xdr:row>10</xdr:row>
                    <xdr:rowOff>209550</xdr:rowOff>
                  </from>
                  <to>
                    <xdr:col>2</xdr:col>
                    <xdr:colOff>768350</xdr:colOff>
                    <xdr:row>11</xdr:row>
                    <xdr:rowOff>222250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sizeWithCells="1">
                  <from>
                    <xdr:col>2</xdr:col>
                    <xdr:colOff>38100</xdr:colOff>
                    <xdr:row>25</xdr:row>
                    <xdr:rowOff>0</xdr:rowOff>
                  </from>
                  <to>
                    <xdr:col>2</xdr:col>
                    <xdr:colOff>495300</xdr:colOff>
                    <xdr:row>26</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sizeWithCells="1">
                  <from>
                    <xdr:col>2</xdr:col>
                    <xdr:colOff>12700</xdr:colOff>
                    <xdr:row>34</xdr:row>
                    <xdr:rowOff>203200</xdr:rowOff>
                  </from>
                  <to>
                    <xdr:col>2</xdr:col>
                    <xdr:colOff>469900</xdr:colOff>
                    <xdr:row>36</xdr:row>
                    <xdr:rowOff>6350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sizeWithCells="1">
                  <from>
                    <xdr:col>2</xdr:col>
                    <xdr:colOff>6350</xdr:colOff>
                    <xdr:row>36</xdr:row>
                    <xdr:rowOff>6350</xdr:rowOff>
                  </from>
                  <to>
                    <xdr:col>2</xdr:col>
                    <xdr:colOff>463550</xdr:colOff>
                    <xdr:row>37</xdr:row>
                    <xdr:rowOff>6350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2</xdr:col>
                    <xdr:colOff>171450</xdr:colOff>
                    <xdr:row>36</xdr:row>
                    <xdr:rowOff>196850</xdr:rowOff>
                  </from>
                  <to>
                    <xdr:col>2</xdr:col>
                    <xdr:colOff>628650</xdr:colOff>
                    <xdr:row>38</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2</xdr:col>
                    <xdr:colOff>177800</xdr:colOff>
                    <xdr:row>37</xdr:row>
                    <xdr:rowOff>196850</xdr:rowOff>
                  </from>
                  <to>
                    <xdr:col>2</xdr:col>
                    <xdr:colOff>635000</xdr:colOff>
                    <xdr:row>39</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2</xdr:col>
                    <xdr:colOff>31750</xdr:colOff>
                    <xdr:row>129</xdr:row>
                    <xdr:rowOff>209550</xdr:rowOff>
                  </from>
                  <to>
                    <xdr:col>2</xdr:col>
                    <xdr:colOff>488950</xdr:colOff>
                    <xdr:row>131</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2</xdr:col>
                    <xdr:colOff>6350</xdr:colOff>
                    <xdr:row>132</xdr:row>
                    <xdr:rowOff>0</xdr:rowOff>
                  </from>
                  <to>
                    <xdr:col>2</xdr:col>
                    <xdr:colOff>463550</xdr:colOff>
                    <xdr:row>133</xdr:row>
                    <xdr:rowOff>12700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sizeWithCells="1">
                  <from>
                    <xdr:col>1</xdr:col>
                    <xdr:colOff>1022350</xdr:colOff>
                    <xdr:row>132</xdr:row>
                    <xdr:rowOff>222250</xdr:rowOff>
                  </from>
                  <to>
                    <xdr:col>2</xdr:col>
                    <xdr:colOff>450850</xdr:colOff>
                    <xdr:row>134</xdr:row>
                    <xdr:rowOff>12700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1</xdr:col>
                    <xdr:colOff>1022350</xdr:colOff>
                    <xdr:row>133</xdr:row>
                    <xdr:rowOff>247650</xdr:rowOff>
                  </from>
                  <to>
                    <xdr:col>2</xdr:col>
                    <xdr:colOff>450850</xdr:colOff>
                    <xdr:row>135</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J154"/>
  <sheetViews>
    <sheetView tabSelected="1" view="pageBreakPreview" topLeftCell="A120" zoomScale="90" zoomScaleNormal="100" zoomScaleSheetLayoutView="90" workbookViewId="0">
      <selection activeCell="D123" sqref="D123"/>
    </sheetView>
  </sheetViews>
  <sheetFormatPr defaultRowHeight="14.5" x14ac:dyDescent="0.55000000000000004"/>
  <cols>
    <col min="1" max="1" width="8.33203125" style="1" customWidth="1"/>
    <col min="2" max="2" width="13.5" style="1" customWidth="1"/>
    <col min="3" max="3" width="16.58203125" style="1" customWidth="1"/>
    <col min="4" max="4" width="5.58203125" style="1" customWidth="1"/>
    <col min="5" max="5" width="16.58203125" style="1" customWidth="1"/>
    <col min="6" max="6" width="5.58203125" style="1" customWidth="1"/>
    <col min="7" max="7" width="16.58203125" style="1" customWidth="1"/>
    <col min="8" max="8" width="6.58203125" style="1" customWidth="1"/>
    <col min="9" max="9" width="5.58203125" style="1" customWidth="1"/>
    <col min="10" max="10" width="16.58203125" style="1" customWidth="1"/>
    <col min="11" max="16384" width="8.6640625" style="1"/>
  </cols>
  <sheetData>
    <row r="1" spans="1:10" ht="16" x14ac:dyDescent="0.55000000000000004">
      <c r="A1" s="185" t="s">
        <v>88</v>
      </c>
      <c r="B1" s="185"/>
      <c r="C1" s="185"/>
      <c r="D1" s="185"/>
      <c r="E1" s="185"/>
      <c r="F1" s="185"/>
      <c r="G1" s="185"/>
      <c r="H1" s="185"/>
      <c r="I1" s="185"/>
      <c r="J1" s="185"/>
    </row>
    <row r="2" spans="1:10" ht="15" thickBot="1" x14ac:dyDescent="0.6">
      <c r="A2" s="184" t="s">
        <v>0</v>
      </c>
      <c r="B2" s="184"/>
      <c r="C2" s="184"/>
      <c r="D2" s="184"/>
      <c r="E2" s="184"/>
      <c r="F2" s="184"/>
      <c r="G2" s="184"/>
      <c r="H2" s="184"/>
      <c r="I2" s="184"/>
      <c r="J2" s="184"/>
    </row>
    <row r="3" spans="1:10" ht="24" customHeight="1" thickBot="1" x14ac:dyDescent="0.6">
      <c r="A3" s="128" t="s">
        <v>1</v>
      </c>
      <c r="B3" s="129"/>
      <c r="C3" s="128" t="s">
        <v>33</v>
      </c>
      <c r="D3" s="203"/>
      <c r="E3" s="203"/>
      <c r="F3" s="203"/>
      <c r="G3" s="203"/>
      <c r="H3" s="203"/>
      <c r="I3" s="203"/>
      <c r="J3" s="129"/>
    </row>
    <row r="4" spans="1:10" ht="27.5" x14ac:dyDescent="0.55000000000000004">
      <c r="A4" s="162" t="s">
        <v>3</v>
      </c>
      <c r="B4" s="163"/>
      <c r="C4" s="2" t="s">
        <v>63</v>
      </c>
      <c r="D4" s="2"/>
      <c r="E4" s="2" t="s">
        <v>23</v>
      </c>
      <c r="F4" s="3"/>
      <c r="G4" s="3" t="s">
        <v>25</v>
      </c>
      <c r="J4" s="4"/>
    </row>
    <row r="5" spans="1:10" ht="38.25" customHeight="1" thickBot="1" x14ac:dyDescent="0.6">
      <c r="A5" s="164" t="s">
        <v>4</v>
      </c>
      <c r="B5" s="165"/>
      <c r="C5" s="5"/>
      <c r="D5" s="6" t="s">
        <v>5</v>
      </c>
      <c r="E5" s="7">
        <f ca="1">DATEDIF(DATE(YEAR(TODAY())-1,4,1),DATE(YEAR(TODAY()),3,31),"d")+1</f>
        <v>365</v>
      </c>
      <c r="F5" s="8" t="s">
        <v>6</v>
      </c>
      <c r="G5" s="9">
        <f ca="1">ROUNDUP(C5/E5,1)</f>
        <v>0</v>
      </c>
      <c r="J5" s="4"/>
    </row>
    <row r="6" spans="1:10" x14ac:dyDescent="0.55000000000000004">
      <c r="A6" s="211"/>
      <c r="B6" s="212"/>
      <c r="C6" s="10"/>
      <c r="D6" s="10"/>
      <c r="E6" s="10"/>
      <c r="F6" s="160" t="s">
        <v>7</v>
      </c>
      <c r="G6" s="160"/>
      <c r="J6" s="4"/>
    </row>
    <row r="7" spans="1:10" ht="15" thickBot="1" x14ac:dyDescent="0.6">
      <c r="A7" s="213"/>
      <c r="B7" s="214"/>
      <c r="C7" s="161" t="s">
        <v>56</v>
      </c>
      <c r="D7" s="134"/>
      <c r="E7" s="134"/>
      <c r="F7" s="134"/>
      <c r="G7" s="134"/>
      <c r="H7" s="134"/>
      <c r="I7" s="134"/>
      <c r="J7" s="189"/>
    </row>
    <row r="8" spans="1:10" ht="15" thickBot="1" x14ac:dyDescent="0.6">
      <c r="A8" s="194" t="s">
        <v>8</v>
      </c>
      <c r="B8" s="11" t="s">
        <v>9</v>
      </c>
      <c r="C8" s="130" t="s">
        <v>64</v>
      </c>
      <c r="D8" s="131"/>
      <c r="E8" s="131"/>
      <c r="F8" s="131"/>
      <c r="G8" s="131"/>
      <c r="H8" s="131"/>
      <c r="I8" s="131"/>
      <c r="J8" s="132"/>
    </row>
    <row r="9" spans="1:10" x14ac:dyDescent="0.55000000000000004">
      <c r="A9" s="195"/>
      <c r="B9" s="150" t="s">
        <v>10</v>
      </c>
      <c r="C9" s="153" t="s">
        <v>65</v>
      </c>
      <c r="D9" s="154"/>
      <c r="E9" s="154"/>
      <c r="F9" s="154"/>
      <c r="G9" s="154"/>
      <c r="H9" s="154"/>
      <c r="I9" s="154"/>
      <c r="J9" s="155"/>
    </row>
    <row r="10" spans="1:10" x14ac:dyDescent="0.55000000000000004">
      <c r="A10" s="195"/>
      <c r="B10" s="151"/>
      <c r="C10" s="138" t="s">
        <v>34</v>
      </c>
      <c r="D10" s="139"/>
      <c r="E10" s="139"/>
      <c r="F10" s="139"/>
      <c r="G10" s="139"/>
      <c r="H10" s="139"/>
      <c r="I10" s="139"/>
      <c r="J10" s="140"/>
    </row>
    <row r="11" spans="1:10" x14ac:dyDescent="0.55000000000000004">
      <c r="A11" s="195"/>
      <c r="B11" s="151"/>
      <c r="C11" s="138" t="s">
        <v>66</v>
      </c>
      <c r="D11" s="139"/>
      <c r="E11" s="139"/>
      <c r="F11" s="139"/>
      <c r="G11" s="139"/>
      <c r="H11" s="139"/>
      <c r="I11" s="139"/>
      <c r="J11" s="140"/>
    </row>
    <row r="12" spans="1:10" x14ac:dyDescent="0.55000000000000004">
      <c r="A12" s="195"/>
      <c r="B12" s="151"/>
      <c r="C12" s="138" t="s">
        <v>67</v>
      </c>
      <c r="D12" s="139"/>
      <c r="E12" s="139"/>
      <c r="F12" s="139"/>
      <c r="G12" s="139"/>
      <c r="H12" s="139"/>
      <c r="I12" s="139"/>
      <c r="J12" s="140"/>
    </row>
    <row r="13" spans="1:10" x14ac:dyDescent="0.55000000000000004">
      <c r="A13" s="195"/>
      <c r="B13" s="151"/>
      <c r="C13" s="138"/>
      <c r="D13" s="139"/>
      <c r="E13" s="139"/>
      <c r="F13" s="139"/>
      <c r="G13" s="139"/>
      <c r="H13" s="139"/>
      <c r="I13" s="139"/>
      <c r="J13" s="140"/>
    </row>
    <row r="14" spans="1:10" ht="15" thickBot="1" x14ac:dyDescent="0.6">
      <c r="A14" s="195"/>
      <c r="B14" s="151"/>
      <c r="C14" s="138" t="s">
        <v>11</v>
      </c>
      <c r="D14" s="139"/>
      <c r="E14" s="139"/>
      <c r="F14" s="139"/>
      <c r="G14" s="139"/>
      <c r="H14" s="139"/>
      <c r="I14" s="139"/>
      <c r="J14" s="140"/>
    </row>
    <row r="15" spans="1:10" ht="15" thickTop="1" x14ac:dyDescent="0.55000000000000004">
      <c r="A15" s="195"/>
      <c r="B15" s="151"/>
      <c r="C15" s="12" t="s">
        <v>28</v>
      </c>
      <c r="D15" s="13"/>
      <c r="E15" s="13"/>
      <c r="F15" s="14"/>
      <c r="G15" s="15" t="s">
        <v>12</v>
      </c>
      <c r="H15" s="210" t="s">
        <v>97</v>
      </c>
      <c r="I15" s="204"/>
      <c r="J15" s="205"/>
    </row>
    <row r="16" spans="1:10" ht="40.5" customHeight="1" thickBot="1" x14ac:dyDescent="0.6">
      <c r="A16" s="195"/>
      <c r="B16" s="151"/>
      <c r="C16" s="9">
        <f ca="1">G5</f>
        <v>0</v>
      </c>
      <c r="D16" s="16" t="s">
        <v>5</v>
      </c>
      <c r="E16" s="16">
        <v>100</v>
      </c>
      <c r="F16" s="17" t="s">
        <v>6</v>
      </c>
      <c r="G16" s="18">
        <f ca="1">ROUNDUP(C16/100,0)</f>
        <v>0</v>
      </c>
      <c r="H16" s="210"/>
      <c r="I16" s="204"/>
      <c r="J16" s="205"/>
    </row>
    <row r="17" spans="1:10" ht="27" customHeight="1" thickTop="1" x14ac:dyDescent="0.55000000000000004">
      <c r="A17" s="195"/>
      <c r="B17" s="151"/>
      <c r="C17" s="13"/>
      <c r="D17" s="13"/>
      <c r="E17" s="13"/>
      <c r="F17" s="13"/>
      <c r="G17" s="10" t="s">
        <v>13</v>
      </c>
      <c r="J17" s="4"/>
    </row>
    <row r="18" spans="1:10" ht="18.75" customHeight="1" x14ac:dyDescent="0.55000000000000004">
      <c r="A18" s="195"/>
      <c r="B18" s="151"/>
      <c r="C18" s="75" t="s">
        <v>61</v>
      </c>
      <c r="D18" s="20"/>
      <c r="E18" s="21" t="s">
        <v>98</v>
      </c>
      <c r="F18" s="21"/>
      <c r="G18" s="21"/>
      <c r="H18" s="21"/>
      <c r="I18" s="21"/>
      <c r="J18" s="22"/>
    </row>
    <row r="19" spans="1:10" ht="15" thickBot="1" x14ac:dyDescent="0.6">
      <c r="A19" s="195"/>
      <c r="B19" s="151"/>
      <c r="C19" s="168"/>
      <c r="D19" s="169"/>
      <c r="E19" s="169"/>
      <c r="F19" s="169"/>
      <c r="G19" s="169"/>
      <c r="H19" s="169"/>
      <c r="I19" s="169"/>
      <c r="J19" s="170"/>
    </row>
    <row r="20" spans="1:10" x14ac:dyDescent="0.55000000000000004">
      <c r="A20" s="195"/>
      <c r="B20" s="151"/>
      <c r="C20" s="23" t="s">
        <v>90</v>
      </c>
      <c r="D20" s="156"/>
      <c r="E20" s="133"/>
      <c r="F20" s="133"/>
      <c r="G20" s="133"/>
      <c r="H20" s="133"/>
      <c r="I20" s="133"/>
      <c r="J20" s="135"/>
    </row>
    <row r="21" spans="1:10" ht="15" thickBot="1" x14ac:dyDescent="0.6">
      <c r="A21" s="195"/>
      <c r="B21" s="151"/>
      <c r="C21" s="217"/>
      <c r="D21" s="161"/>
      <c r="E21" s="134"/>
      <c r="F21" s="134"/>
      <c r="G21" s="134"/>
      <c r="H21" s="134"/>
      <c r="I21" s="133"/>
      <c r="J21" s="135"/>
    </row>
    <row r="22" spans="1:10" ht="15" thickBot="1" x14ac:dyDescent="0.6">
      <c r="A22" s="195"/>
      <c r="B22" s="151"/>
      <c r="C22" s="218"/>
      <c r="D22" s="24"/>
      <c r="E22" s="24"/>
      <c r="F22" s="24"/>
      <c r="G22" s="24"/>
      <c r="H22" s="25"/>
      <c r="I22" s="24"/>
      <c r="J22" s="25"/>
    </row>
    <row r="23" spans="1:10" ht="15" thickBot="1" x14ac:dyDescent="0.6">
      <c r="A23" s="195"/>
      <c r="B23" s="151"/>
      <c r="C23" s="26"/>
      <c r="D23" s="13"/>
      <c r="E23" s="26"/>
      <c r="F23" s="13"/>
      <c r="G23" s="26"/>
      <c r="H23" s="2"/>
      <c r="I23" s="13"/>
      <c r="J23" s="27"/>
    </row>
    <row r="24" spans="1:10" ht="15" customHeight="1" x14ac:dyDescent="0.55000000000000004">
      <c r="A24" s="195"/>
      <c r="B24" s="151"/>
      <c r="C24" s="215" t="s">
        <v>89</v>
      </c>
      <c r="D24" s="123"/>
      <c r="E24" s="2" t="s">
        <v>26</v>
      </c>
      <c r="F24" s="123"/>
      <c r="G24" s="2" t="s">
        <v>14</v>
      </c>
      <c r="H24" s="123"/>
      <c r="I24" s="125"/>
      <c r="J24" s="2" t="s">
        <v>15</v>
      </c>
    </row>
    <row r="25" spans="1:10" ht="12.75" customHeight="1" thickBot="1" x14ac:dyDescent="0.6">
      <c r="A25" s="195"/>
      <c r="B25" s="151"/>
      <c r="C25" s="216"/>
      <c r="D25" s="123"/>
      <c r="E25" s="2" t="s">
        <v>27</v>
      </c>
      <c r="F25" s="123"/>
      <c r="G25" s="28"/>
      <c r="H25" s="124"/>
      <c r="I25" s="126"/>
      <c r="J25" s="28"/>
    </row>
    <row r="26" spans="1:10" ht="36.75" customHeight="1" thickBot="1" x14ac:dyDescent="0.6">
      <c r="A26" s="195"/>
      <c r="B26" s="151"/>
      <c r="C26" s="29"/>
      <c r="D26" s="6" t="s">
        <v>5</v>
      </c>
      <c r="E26" s="29"/>
      <c r="F26" s="6" t="s">
        <v>6</v>
      </c>
      <c r="G26" s="30">
        <f>IFERROR(ROUNDDOWN(C26/E26,1),0)</f>
        <v>0</v>
      </c>
      <c r="H26" s="24"/>
      <c r="I26" s="31"/>
      <c r="J26" s="32">
        <f>C21+G26</f>
        <v>0</v>
      </c>
    </row>
    <row r="27" spans="1:10" x14ac:dyDescent="0.55000000000000004">
      <c r="A27" s="195"/>
      <c r="B27" s="151"/>
      <c r="C27" s="13"/>
      <c r="D27" s="13"/>
      <c r="E27" s="13"/>
      <c r="F27" s="160" t="s">
        <v>16</v>
      </c>
      <c r="G27" s="160"/>
      <c r="H27" s="13"/>
      <c r="I27" s="13"/>
      <c r="J27" s="2"/>
    </row>
    <row r="28" spans="1:10" ht="45" customHeight="1" thickBot="1" x14ac:dyDescent="0.6">
      <c r="A28" s="195"/>
      <c r="B28" s="152"/>
      <c r="C28" s="161" t="s">
        <v>91</v>
      </c>
      <c r="D28" s="134"/>
      <c r="E28" s="134"/>
      <c r="F28" s="134"/>
      <c r="G28" s="134"/>
      <c r="H28" s="134"/>
      <c r="I28" s="134"/>
      <c r="J28" s="189"/>
    </row>
    <row r="29" spans="1:10" ht="24" customHeight="1" x14ac:dyDescent="0.55000000000000004">
      <c r="A29" s="195"/>
      <c r="B29" s="186" t="s">
        <v>32</v>
      </c>
      <c r="C29" s="153" t="s">
        <v>68</v>
      </c>
      <c r="D29" s="154"/>
      <c r="E29" s="154"/>
      <c r="F29" s="154"/>
      <c r="G29" s="154"/>
      <c r="H29" s="154"/>
      <c r="I29" s="154"/>
      <c r="J29" s="155"/>
    </row>
    <row r="30" spans="1:10" x14ac:dyDescent="0.55000000000000004">
      <c r="A30" s="195"/>
      <c r="B30" s="187"/>
      <c r="C30" s="138" t="s">
        <v>69</v>
      </c>
      <c r="D30" s="139"/>
      <c r="E30" s="139"/>
      <c r="F30" s="139"/>
      <c r="G30" s="139"/>
      <c r="H30" s="139"/>
      <c r="I30" s="139"/>
      <c r="J30" s="140"/>
    </row>
    <row r="31" spans="1:10" x14ac:dyDescent="0.55000000000000004">
      <c r="A31" s="195"/>
      <c r="B31" s="187"/>
      <c r="C31" s="33" t="s">
        <v>35</v>
      </c>
      <c r="D31" s="34"/>
      <c r="E31" s="35"/>
      <c r="F31" s="35"/>
      <c r="G31" s="35"/>
      <c r="H31" s="35"/>
      <c r="I31" s="35"/>
      <c r="J31" s="36"/>
    </row>
    <row r="32" spans="1:10" x14ac:dyDescent="0.55000000000000004">
      <c r="A32" s="195"/>
      <c r="B32" s="187"/>
      <c r="C32" s="37" t="s">
        <v>36</v>
      </c>
      <c r="D32" s="38"/>
      <c r="E32" s="38"/>
      <c r="F32" s="38"/>
      <c r="G32" s="38"/>
      <c r="H32" s="38"/>
      <c r="I32" s="35"/>
      <c r="J32" s="36"/>
    </row>
    <row r="33" spans="1:10" x14ac:dyDescent="0.55000000000000004">
      <c r="A33" s="195"/>
      <c r="B33" s="187"/>
      <c r="C33" s="37" t="s">
        <v>37</v>
      </c>
      <c r="D33" s="38"/>
      <c r="E33" s="38"/>
      <c r="F33" s="38"/>
      <c r="G33" s="38"/>
      <c r="H33" s="38"/>
      <c r="I33" s="35"/>
      <c r="J33" s="36"/>
    </row>
    <row r="34" spans="1:10" x14ac:dyDescent="0.55000000000000004">
      <c r="A34" s="195"/>
      <c r="B34" s="187"/>
      <c r="C34" s="37" t="s">
        <v>38</v>
      </c>
      <c r="D34" s="38"/>
      <c r="E34" s="38"/>
      <c r="F34" s="38"/>
      <c r="G34" s="38"/>
      <c r="H34" s="38"/>
      <c r="I34" s="35"/>
      <c r="J34" s="36"/>
    </row>
    <row r="35" spans="1:10" x14ac:dyDescent="0.55000000000000004">
      <c r="A35" s="195"/>
      <c r="B35" s="187"/>
      <c r="C35" s="226" t="s">
        <v>39</v>
      </c>
      <c r="D35" s="201"/>
      <c r="E35" s="201"/>
      <c r="F35" s="201"/>
      <c r="G35" s="201"/>
      <c r="H35" s="201"/>
      <c r="I35" s="201"/>
      <c r="J35" s="36"/>
    </row>
    <row r="36" spans="1:10" ht="9" customHeight="1" x14ac:dyDescent="0.55000000000000004">
      <c r="A36" s="195"/>
      <c r="B36" s="187"/>
      <c r="C36" s="200"/>
      <c r="D36" s="201"/>
      <c r="E36" s="201"/>
      <c r="F36" s="201"/>
      <c r="G36" s="201"/>
      <c r="H36" s="201"/>
      <c r="I36" s="201"/>
      <c r="J36" s="39"/>
    </row>
    <row r="37" spans="1:10" x14ac:dyDescent="0.55000000000000004">
      <c r="A37" s="195"/>
      <c r="B37" s="187"/>
      <c r="C37" s="138" t="s">
        <v>70</v>
      </c>
      <c r="D37" s="139"/>
      <c r="E37" s="139"/>
      <c r="F37" s="139"/>
      <c r="G37" s="139"/>
      <c r="H37" s="139"/>
      <c r="I37" s="139"/>
      <c r="J37" s="140"/>
    </row>
    <row r="38" spans="1:10" x14ac:dyDescent="0.55000000000000004">
      <c r="A38" s="195"/>
      <c r="B38" s="187"/>
      <c r="C38" s="223"/>
      <c r="D38" s="224"/>
      <c r="E38" s="224"/>
      <c r="F38" s="224"/>
      <c r="G38" s="224"/>
      <c r="H38" s="224"/>
      <c r="I38" s="224"/>
      <c r="J38" s="225"/>
    </row>
    <row r="39" spans="1:10" x14ac:dyDescent="0.55000000000000004">
      <c r="A39" s="195"/>
      <c r="B39" s="187"/>
      <c r="C39" s="138" t="s">
        <v>17</v>
      </c>
      <c r="D39" s="139"/>
      <c r="E39" s="139"/>
      <c r="F39" s="139"/>
      <c r="G39" s="139"/>
      <c r="H39" s="139"/>
      <c r="I39" s="139"/>
      <c r="J39" s="140"/>
    </row>
    <row r="40" spans="1:10" x14ac:dyDescent="0.55000000000000004">
      <c r="A40" s="195"/>
      <c r="B40" s="187"/>
      <c r="C40" s="138" t="s">
        <v>71</v>
      </c>
      <c r="D40" s="139"/>
      <c r="E40" s="139"/>
      <c r="F40" s="139"/>
      <c r="G40" s="139"/>
      <c r="H40" s="139"/>
      <c r="I40" s="139"/>
      <c r="J40" s="140"/>
    </row>
    <row r="41" spans="1:10" x14ac:dyDescent="0.55000000000000004">
      <c r="A41" s="195"/>
      <c r="B41" s="187"/>
      <c r="C41" s="138" t="s">
        <v>72</v>
      </c>
      <c r="D41" s="139"/>
      <c r="E41" s="139"/>
      <c r="F41" s="139"/>
      <c r="G41" s="139"/>
      <c r="H41" s="139"/>
      <c r="I41" s="139"/>
      <c r="J41" s="140"/>
    </row>
    <row r="42" spans="1:10" x14ac:dyDescent="0.55000000000000004">
      <c r="A42" s="195"/>
      <c r="B42" s="187"/>
      <c r="C42" s="138" t="s">
        <v>73</v>
      </c>
      <c r="D42" s="139"/>
      <c r="E42" s="139"/>
      <c r="F42" s="139"/>
      <c r="G42" s="139"/>
      <c r="H42" s="139"/>
      <c r="I42" s="139"/>
      <c r="J42" s="140"/>
    </row>
    <row r="43" spans="1:10" ht="15" thickBot="1" x14ac:dyDescent="0.6">
      <c r="A43" s="196"/>
      <c r="B43" s="188"/>
      <c r="C43" s="157"/>
      <c r="D43" s="158"/>
      <c r="E43" s="158"/>
      <c r="F43" s="158"/>
      <c r="G43" s="158"/>
      <c r="H43" s="158"/>
      <c r="I43" s="158"/>
      <c r="J43" s="159"/>
    </row>
    <row r="44" spans="1:10" x14ac:dyDescent="0.55000000000000004">
      <c r="A44" s="40"/>
    </row>
    <row r="45" spans="1:10" x14ac:dyDescent="0.55000000000000004">
      <c r="A45" s="40"/>
    </row>
    <row r="46" spans="1:10" x14ac:dyDescent="0.55000000000000004">
      <c r="A46" s="40"/>
    </row>
    <row r="47" spans="1:10" ht="15" thickBot="1" x14ac:dyDescent="0.6">
      <c r="A47" s="40"/>
    </row>
    <row r="48" spans="1:10" ht="24" customHeight="1" thickBot="1" x14ac:dyDescent="0.6">
      <c r="A48" s="128" t="s">
        <v>1</v>
      </c>
      <c r="B48" s="129"/>
      <c r="C48" s="128" t="s">
        <v>24</v>
      </c>
      <c r="D48" s="203"/>
      <c r="E48" s="203"/>
      <c r="F48" s="203"/>
      <c r="G48" s="203"/>
      <c r="H48" s="203"/>
      <c r="I48" s="203"/>
      <c r="J48" s="129"/>
    </row>
    <row r="49" spans="1:10" x14ac:dyDescent="0.55000000000000004">
      <c r="A49" s="194" t="s">
        <v>8</v>
      </c>
      <c r="B49" s="141" t="s">
        <v>86</v>
      </c>
      <c r="C49" s="153" t="s">
        <v>18</v>
      </c>
      <c r="D49" s="154"/>
      <c r="E49" s="154"/>
      <c r="F49" s="154"/>
      <c r="G49" s="154"/>
      <c r="H49" s="154"/>
      <c r="I49" s="154"/>
      <c r="J49" s="155"/>
    </row>
    <row r="50" spans="1:10" ht="15" thickBot="1" x14ac:dyDescent="0.6">
      <c r="A50" s="195"/>
      <c r="B50" s="142"/>
      <c r="C50" s="138" t="s">
        <v>11</v>
      </c>
      <c r="D50" s="139"/>
      <c r="E50" s="139"/>
      <c r="F50" s="139"/>
      <c r="G50" s="139"/>
      <c r="H50" s="139"/>
      <c r="I50" s="139"/>
      <c r="J50" s="140"/>
    </row>
    <row r="51" spans="1:10" ht="15" thickTop="1" x14ac:dyDescent="0.55000000000000004">
      <c r="A51" s="195"/>
      <c r="B51" s="142"/>
      <c r="C51" s="12" t="s">
        <v>25</v>
      </c>
      <c r="D51" s="13"/>
      <c r="E51" s="13"/>
      <c r="F51" s="14"/>
      <c r="G51" s="15" t="s">
        <v>12</v>
      </c>
      <c r="J51" s="4"/>
    </row>
    <row r="52" spans="1:10" ht="38.25" customHeight="1" thickBot="1" x14ac:dyDescent="0.6">
      <c r="A52" s="195"/>
      <c r="B52" s="142"/>
      <c r="C52" s="9">
        <f ca="1">C16</f>
        <v>0</v>
      </c>
      <c r="D52" s="16" t="s">
        <v>5</v>
      </c>
      <c r="E52" s="16">
        <v>3</v>
      </c>
      <c r="F52" s="17" t="s">
        <v>6</v>
      </c>
      <c r="G52" s="18">
        <f ca="1">ROUNDUP(C52/3,0)</f>
        <v>0</v>
      </c>
      <c r="J52" s="4"/>
    </row>
    <row r="53" spans="1:10" ht="25.5" customHeight="1" thickTop="1" x14ac:dyDescent="0.55000000000000004">
      <c r="A53" s="195"/>
      <c r="B53" s="142"/>
      <c r="C53" s="13"/>
      <c r="D53" s="13"/>
      <c r="E53" s="13"/>
      <c r="F53" s="13"/>
      <c r="G53" s="10" t="s">
        <v>13</v>
      </c>
      <c r="J53" s="4"/>
    </row>
    <row r="54" spans="1:10" x14ac:dyDescent="0.55000000000000004">
      <c r="A54" s="195"/>
      <c r="B54" s="142"/>
      <c r="C54" s="75" t="s">
        <v>61</v>
      </c>
      <c r="D54" s="41" t="str">
        <f>IF($D$18="","",$D$18)</f>
        <v/>
      </c>
      <c r="E54" s="21" t="s">
        <v>98</v>
      </c>
      <c r="F54" s="42"/>
      <c r="G54" s="42"/>
      <c r="H54" s="42"/>
      <c r="I54" s="42"/>
      <c r="J54" s="43"/>
    </row>
    <row r="55" spans="1:10" ht="7.5" customHeight="1" thickBot="1" x14ac:dyDescent="0.6">
      <c r="A55" s="195"/>
      <c r="B55" s="142"/>
      <c r="C55" s="168"/>
      <c r="D55" s="169"/>
      <c r="E55" s="169"/>
      <c r="F55" s="169"/>
      <c r="G55" s="169"/>
      <c r="H55" s="169"/>
      <c r="I55" s="169"/>
      <c r="J55" s="170"/>
    </row>
    <row r="56" spans="1:10" x14ac:dyDescent="0.55000000000000004">
      <c r="A56" s="195"/>
      <c r="B56" s="142"/>
      <c r="C56" s="23" t="s">
        <v>90</v>
      </c>
      <c r="D56" s="156"/>
      <c r="E56" s="133"/>
      <c r="F56" s="133"/>
      <c r="G56" s="133"/>
      <c r="H56" s="133"/>
      <c r="I56" s="133"/>
      <c r="J56" s="135"/>
    </row>
    <row r="57" spans="1:10" ht="15" thickBot="1" x14ac:dyDescent="0.6">
      <c r="A57" s="195"/>
      <c r="B57" s="142"/>
      <c r="C57" s="219"/>
      <c r="D57" s="161"/>
      <c r="E57" s="134"/>
      <c r="F57" s="134"/>
      <c r="G57" s="134"/>
      <c r="H57" s="134"/>
      <c r="I57" s="133"/>
      <c r="J57" s="135"/>
    </row>
    <row r="58" spans="1:10" ht="15" thickBot="1" x14ac:dyDescent="0.6">
      <c r="A58" s="195"/>
      <c r="B58" s="142"/>
      <c r="C58" s="220"/>
      <c r="D58" s="24"/>
      <c r="E58" s="24"/>
      <c r="F58" s="24"/>
      <c r="G58" s="24"/>
      <c r="H58" s="25"/>
      <c r="I58" s="24"/>
      <c r="J58" s="25"/>
    </row>
    <row r="59" spans="1:10" ht="15" thickBot="1" x14ac:dyDescent="0.6">
      <c r="A59" s="195"/>
      <c r="B59" s="142"/>
      <c r="C59" s="26"/>
      <c r="D59" s="13"/>
      <c r="E59" s="26"/>
      <c r="F59" s="13"/>
      <c r="G59" s="26"/>
      <c r="H59" s="2"/>
      <c r="I59" s="13"/>
      <c r="J59" s="27"/>
    </row>
    <row r="60" spans="1:10" ht="12" customHeight="1" x14ac:dyDescent="0.55000000000000004">
      <c r="A60" s="195"/>
      <c r="B60" s="142"/>
      <c r="C60" s="215" t="s">
        <v>89</v>
      </c>
      <c r="D60" s="123"/>
      <c r="E60" s="2" t="s">
        <v>26</v>
      </c>
      <c r="F60" s="123"/>
      <c r="G60" s="2" t="s">
        <v>14</v>
      </c>
      <c r="H60" s="123"/>
      <c r="I60" s="125"/>
      <c r="J60" s="2" t="s">
        <v>15</v>
      </c>
    </row>
    <row r="61" spans="1:10" ht="9.75" customHeight="1" thickBot="1" x14ac:dyDescent="0.6">
      <c r="A61" s="195"/>
      <c r="B61" s="142"/>
      <c r="C61" s="216"/>
      <c r="D61" s="123"/>
      <c r="E61" s="2" t="s">
        <v>27</v>
      </c>
      <c r="F61" s="123"/>
      <c r="G61" s="28"/>
      <c r="H61" s="124"/>
      <c r="I61" s="126"/>
      <c r="J61" s="28"/>
    </row>
    <row r="62" spans="1:10" ht="39" customHeight="1" thickBot="1" x14ac:dyDescent="0.6">
      <c r="A62" s="195"/>
      <c r="B62" s="142"/>
      <c r="C62" s="29"/>
      <c r="D62" s="6" t="s">
        <v>5</v>
      </c>
      <c r="E62" s="29"/>
      <c r="F62" s="6" t="s">
        <v>6</v>
      </c>
      <c r="G62" s="30">
        <f>IFERROR(ROUNDDOWN(C62/E62,1),0)</f>
        <v>0</v>
      </c>
      <c r="H62" s="24"/>
      <c r="I62" s="31"/>
      <c r="J62" s="32">
        <f>C57+G62</f>
        <v>0</v>
      </c>
    </row>
    <row r="63" spans="1:10" x14ac:dyDescent="0.55000000000000004">
      <c r="A63" s="195"/>
      <c r="B63" s="142"/>
      <c r="C63" s="13"/>
      <c r="D63" s="13"/>
      <c r="E63" s="13"/>
      <c r="F63" s="160" t="s">
        <v>16</v>
      </c>
      <c r="G63" s="160"/>
      <c r="H63" s="13"/>
      <c r="I63" s="13"/>
      <c r="J63" s="2"/>
    </row>
    <row r="64" spans="1:10" x14ac:dyDescent="0.55000000000000004">
      <c r="A64" s="195"/>
      <c r="B64" s="142"/>
      <c r="C64" s="138"/>
      <c r="D64" s="139"/>
      <c r="E64" s="139"/>
      <c r="F64" s="139"/>
      <c r="G64" s="139"/>
      <c r="H64" s="139"/>
      <c r="I64" s="139"/>
      <c r="J64" s="140"/>
    </row>
    <row r="65" spans="1:10" x14ac:dyDescent="0.55000000000000004">
      <c r="A65" s="195"/>
      <c r="B65" s="142"/>
      <c r="C65" s="138" t="s">
        <v>19</v>
      </c>
      <c r="D65" s="139"/>
      <c r="E65" s="139"/>
      <c r="F65" s="139"/>
      <c r="G65" s="139"/>
      <c r="H65" s="139"/>
      <c r="I65" s="139"/>
      <c r="J65" s="140"/>
    </row>
    <row r="66" spans="1:10" ht="15" thickBot="1" x14ac:dyDescent="0.6">
      <c r="A66" s="195"/>
      <c r="B66" s="142"/>
      <c r="C66" s="138" t="s">
        <v>11</v>
      </c>
      <c r="D66" s="139"/>
      <c r="E66" s="139"/>
      <c r="F66" s="139"/>
      <c r="G66" s="139"/>
      <c r="H66" s="139"/>
      <c r="I66" s="139"/>
      <c r="J66" s="140"/>
    </row>
    <row r="67" spans="1:10" ht="15" thickTop="1" x14ac:dyDescent="0.55000000000000004">
      <c r="A67" s="195"/>
      <c r="B67" s="142"/>
      <c r="C67" s="15" t="s">
        <v>12</v>
      </c>
      <c r="J67" s="4"/>
    </row>
    <row r="68" spans="1:10" ht="36.75" customHeight="1" thickBot="1" x14ac:dyDescent="0.6">
      <c r="A68" s="195"/>
      <c r="B68" s="142"/>
      <c r="C68" s="44" t="str">
        <f ca="1">IF(C52&lt;=30,"1",IF(C52&lt;=50,"2",IF(C52&lt;=130,"3","4")))</f>
        <v>1</v>
      </c>
      <c r="J68" s="4"/>
    </row>
    <row r="69" spans="1:10" ht="23.25" customHeight="1" thickTop="1" x14ac:dyDescent="0.55000000000000004">
      <c r="A69" s="195"/>
      <c r="B69" s="142"/>
      <c r="C69" s="138"/>
      <c r="D69" s="139"/>
      <c r="E69" s="139"/>
      <c r="F69" s="139"/>
      <c r="G69" s="139"/>
      <c r="H69" s="139"/>
      <c r="I69" s="139"/>
      <c r="J69" s="140"/>
    </row>
    <row r="70" spans="1:10" ht="18.75" customHeight="1" x14ac:dyDescent="0.55000000000000004">
      <c r="A70" s="195"/>
      <c r="B70" s="142"/>
      <c r="C70" s="19" t="s">
        <v>61</v>
      </c>
      <c r="D70" s="41" t="str">
        <f>IF($D$18="","",$D$18)</f>
        <v/>
      </c>
      <c r="E70" s="21" t="s">
        <v>98</v>
      </c>
      <c r="F70" s="21"/>
      <c r="G70" s="21"/>
      <c r="H70" s="21"/>
      <c r="I70" s="21"/>
      <c r="J70" s="22"/>
    </row>
    <row r="71" spans="1:10" ht="8.25" customHeight="1" thickBot="1" x14ac:dyDescent="0.6">
      <c r="A71" s="195"/>
      <c r="B71" s="142"/>
      <c r="C71" s="45"/>
      <c r="D71" s="46"/>
      <c r="E71" s="21"/>
      <c r="F71" s="21"/>
      <c r="G71" s="21"/>
      <c r="H71" s="21"/>
      <c r="I71" s="21"/>
      <c r="J71" s="22"/>
    </row>
    <row r="72" spans="1:10" x14ac:dyDescent="0.55000000000000004">
      <c r="A72" s="195"/>
      <c r="B72" s="142"/>
      <c r="C72" s="23" t="s">
        <v>90</v>
      </c>
      <c r="D72" s="156"/>
      <c r="E72" s="133"/>
      <c r="F72" s="133"/>
      <c r="G72" s="133"/>
      <c r="H72" s="133"/>
      <c r="I72" s="133"/>
      <c r="J72" s="135"/>
    </row>
    <row r="73" spans="1:10" ht="15" thickBot="1" x14ac:dyDescent="0.6">
      <c r="A73" s="195"/>
      <c r="B73" s="142"/>
      <c r="C73" s="221"/>
      <c r="D73" s="161"/>
      <c r="E73" s="134"/>
      <c r="F73" s="134"/>
      <c r="G73" s="134"/>
      <c r="H73" s="134"/>
      <c r="I73" s="133"/>
      <c r="J73" s="135"/>
    </row>
    <row r="74" spans="1:10" ht="15" thickBot="1" x14ac:dyDescent="0.6">
      <c r="A74" s="195"/>
      <c r="B74" s="142"/>
      <c r="C74" s="222"/>
      <c r="D74" s="24"/>
      <c r="E74" s="24"/>
      <c r="F74" s="24"/>
      <c r="G74" s="24"/>
      <c r="H74" s="25"/>
      <c r="I74" s="24"/>
      <c r="J74" s="25"/>
    </row>
    <row r="75" spans="1:10" ht="15" thickBot="1" x14ac:dyDescent="0.6">
      <c r="A75" s="195"/>
      <c r="B75" s="142"/>
      <c r="C75" s="26"/>
      <c r="D75" s="13"/>
      <c r="E75" s="26"/>
      <c r="F75" s="13"/>
      <c r="G75" s="26"/>
      <c r="H75" s="2"/>
      <c r="I75" s="13"/>
      <c r="J75" s="27"/>
    </row>
    <row r="76" spans="1:10" ht="12.75" customHeight="1" x14ac:dyDescent="0.55000000000000004">
      <c r="A76" s="195"/>
      <c r="B76" s="142"/>
      <c r="C76" s="215" t="s">
        <v>89</v>
      </c>
      <c r="D76" s="123"/>
      <c r="E76" s="2" t="s">
        <v>26</v>
      </c>
      <c r="F76" s="123"/>
      <c r="G76" s="2" t="s">
        <v>14</v>
      </c>
      <c r="H76" s="123"/>
      <c r="I76" s="125"/>
      <c r="J76" s="2" t="s">
        <v>15</v>
      </c>
    </row>
    <row r="77" spans="1:10" ht="12" customHeight="1" thickBot="1" x14ac:dyDescent="0.6">
      <c r="A77" s="195"/>
      <c r="B77" s="142"/>
      <c r="C77" s="216"/>
      <c r="D77" s="123"/>
      <c r="E77" s="2" t="s">
        <v>27</v>
      </c>
      <c r="F77" s="123"/>
      <c r="G77" s="28"/>
      <c r="H77" s="124"/>
      <c r="I77" s="126"/>
      <c r="J77" s="28"/>
    </row>
    <row r="78" spans="1:10" ht="38.25" customHeight="1" thickBot="1" x14ac:dyDescent="0.6">
      <c r="A78" s="195"/>
      <c r="B78" s="142"/>
      <c r="C78" s="29"/>
      <c r="D78" s="6" t="s">
        <v>5</v>
      </c>
      <c r="E78" s="29"/>
      <c r="F78" s="6" t="s">
        <v>6</v>
      </c>
      <c r="G78" s="30">
        <f>IFERROR(ROUNDDOWN(C78/E78,1),0)</f>
        <v>0</v>
      </c>
      <c r="H78" s="24"/>
      <c r="I78" s="31"/>
      <c r="J78" s="32">
        <f>C73+G78</f>
        <v>0</v>
      </c>
    </row>
    <row r="79" spans="1:10" x14ac:dyDescent="0.55000000000000004">
      <c r="A79" s="195"/>
      <c r="B79" s="142"/>
      <c r="C79" s="13"/>
      <c r="D79" s="13"/>
      <c r="E79" s="13"/>
      <c r="F79" s="160" t="s">
        <v>16</v>
      </c>
      <c r="G79" s="160"/>
      <c r="H79" s="13"/>
      <c r="I79" s="13"/>
      <c r="J79" s="2"/>
    </row>
    <row r="80" spans="1:10" x14ac:dyDescent="0.55000000000000004">
      <c r="A80" s="195"/>
      <c r="B80" s="142"/>
      <c r="C80" s="138"/>
      <c r="D80" s="139"/>
      <c r="E80" s="139"/>
      <c r="F80" s="139"/>
      <c r="G80" s="139"/>
      <c r="H80" s="139"/>
      <c r="I80" s="139"/>
      <c r="J80" s="140"/>
    </row>
    <row r="81" spans="1:10" x14ac:dyDescent="0.55000000000000004">
      <c r="A81" s="195"/>
      <c r="B81" s="142"/>
      <c r="C81" s="138" t="s">
        <v>74</v>
      </c>
      <c r="D81" s="139"/>
      <c r="E81" s="139"/>
      <c r="F81" s="139"/>
      <c r="G81" s="139"/>
      <c r="H81" s="139"/>
      <c r="I81" s="139"/>
      <c r="J81" s="140"/>
    </row>
    <row r="82" spans="1:10" x14ac:dyDescent="0.55000000000000004">
      <c r="A82" s="195"/>
      <c r="B82" s="142"/>
      <c r="C82" s="47" t="s">
        <v>40</v>
      </c>
      <c r="D82" s="48"/>
      <c r="E82" s="48"/>
      <c r="F82" s="48"/>
      <c r="G82" s="48"/>
      <c r="H82" s="48"/>
      <c r="I82" s="48"/>
      <c r="J82" s="4"/>
    </row>
    <row r="83" spans="1:10" x14ac:dyDescent="0.55000000000000004">
      <c r="A83" s="195"/>
      <c r="B83" s="142"/>
      <c r="C83" s="47" t="s">
        <v>41</v>
      </c>
      <c r="D83" s="48"/>
      <c r="E83" s="48"/>
      <c r="F83" s="48"/>
      <c r="G83" s="48"/>
      <c r="H83" s="48"/>
      <c r="I83" s="48"/>
      <c r="J83" s="4"/>
    </row>
    <row r="84" spans="1:10" x14ac:dyDescent="0.55000000000000004">
      <c r="A84" s="195"/>
      <c r="B84" s="142"/>
      <c r="C84" s="47" t="s">
        <v>43</v>
      </c>
      <c r="D84" s="48"/>
      <c r="E84" s="48"/>
      <c r="F84" s="48"/>
      <c r="G84" s="48"/>
      <c r="H84" s="48"/>
      <c r="I84" s="48"/>
      <c r="J84" s="4"/>
    </row>
    <row r="85" spans="1:10" x14ac:dyDescent="0.55000000000000004">
      <c r="A85" s="195"/>
      <c r="B85" s="142"/>
      <c r="C85" s="47" t="s">
        <v>42</v>
      </c>
      <c r="D85" s="48"/>
      <c r="E85" s="48"/>
      <c r="F85" s="48"/>
      <c r="G85" s="48"/>
      <c r="H85" s="48"/>
      <c r="I85" s="48"/>
      <c r="J85" s="4"/>
    </row>
    <row r="86" spans="1:10" x14ac:dyDescent="0.55000000000000004">
      <c r="A86" s="195"/>
      <c r="B86" s="142"/>
      <c r="C86" s="47" t="s">
        <v>29</v>
      </c>
      <c r="D86" s="48"/>
      <c r="E86" s="48"/>
      <c r="F86" s="48"/>
      <c r="G86" s="48"/>
      <c r="H86" s="48"/>
      <c r="I86" s="48"/>
      <c r="J86" s="4"/>
    </row>
    <row r="87" spans="1:10" x14ac:dyDescent="0.55000000000000004">
      <c r="A87" s="195"/>
      <c r="B87" s="142"/>
      <c r="C87" s="47" t="s">
        <v>30</v>
      </c>
      <c r="D87" s="48"/>
      <c r="E87" s="48"/>
      <c r="F87" s="48"/>
      <c r="G87" s="48"/>
      <c r="H87" s="48"/>
      <c r="I87" s="48"/>
      <c r="J87" s="4"/>
    </row>
    <row r="88" spans="1:10" x14ac:dyDescent="0.55000000000000004">
      <c r="A88" s="195"/>
      <c r="B88" s="142"/>
      <c r="C88" s="47" t="s">
        <v>31</v>
      </c>
      <c r="D88" s="48"/>
      <c r="E88" s="48"/>
      <c r="F88" s="48"/>
      <c r="G88" s="48"/>
      <c r="H88" s="48"/>
      <c r="I88" s="48"/>
      <c r="J88" s="4"/>
    </row>
    <row r="89" spans="1:10" x14ac:dyDescent="0.55000000000000004">
      <c r="A89" s="195"/>
      <c r="B89" s="142"/>
      <c r="C89" s="47"/>
      <c r="D89" s="48"/>
      <c r="E89" s="48"/>
      <c r="F89" s="48"/>
      <c r="G89" s="48"/>
      <c r="H89" s="48"/>
      <c r="I89" s="48"/>
      <c r="J89" s="4"/>
    </row>
    <row r="90" spans="1:10" x14ac:dyDescent="0.55000000000000004">
      <c r="A90" s="195"/>
      <c r="B90" s="142"/>
      <c r="C90" s="47" t="s">
        <v>44</v>
      </c>
      <c r="D90" s="48"/>
      <c r="E90" s="48"/>
      <c r="F90" s="48"/>
      <c r="G90" s="48"/>
      <c r="H90" s="48"/>
      <c r="I90" s="48"/>
      <c r="J90" s="4"/>
    </row>
    <row r="91" spans="1:10" x14ac:dyDescent="0.55000000000000004">
      <c r="A91" s="195"/>
      <c r="B91" s="142"/>
      <c r="C91" s="47" t="s">
        <v>45</v>
      </c>
      <c r="D91" s="48"/>
      <c r="E91" s="48"/>
      <c r="F91" s="48"/>
      <c r="G91" s="48"/>
      <c r="H91" s="48"/>
      <c r="I91" s="48"/>
      <c r="J91" s="4"/>
    </row>
    <row r="92" spans="1:10" ht="15" thickBot="1" x14ac:dyDescent="0.6">
      <c r="A92" s="195"/>
      <c r="B92" s="49"/>
      <c r="C92" s="50"/>
      <c r="D92" s="48"/>
      <c r="E92" s="48"/>
      <c r="F92" s="48"/>
      <c r="G92" s="48"/>
      <c r="H92" s="48"/>
      <c r="I92" s="48"/>
      <c r="J92" s="4"/>
    </row>
    <row r="93" spans="1:10" x14ac:dyDescent="0.55000000000000004">
      <c r="A93" s="195"/>
      <c r="B93" s="141" t="s">
        <v>87</v>
      </c>
      <c r="C93" s="153" t="s">
        <v>57</v>
      </c>
      <c r="D93" s="154"/>
      <c r="E93" s="154"/>
      <c r="F93" s="154"/>
      <c r="G93" s="154"/>
      <c r="H93" s="154"/>
      <c r="I93" s="154"/>
      <c r="J93" s="155"/>
    </row>
    <row r="94" spans="1:10" ht="18" customHeight="1" x14ac:dyDescent="0.55000000000000004">
      <c r="A94" s="195"/>
      <c r="B94" s="142"/>
      <c r="C94" s="138" t="s">
        <v>75</v>
      </c>
      <c r="D94" s="139"/>
      <c r="E94" s="139"/>
      <c r="F94" s="139"/>
      <c r="G94" s="139"/>
      <c r="H94" s="139"/>
      <c r="I94" s="139"/>
      <c r="J94" s="140"/>
    </row>
    <row r="95" spans="1:10" ht="18" customHeight="1" x14ac:dyDescent="0.55000000000000004">
      <c r="A95" s="195"/>
      <c r="B95" s="142"/>
      <c r="C95" s="138" t="s">
        <v>92</v>
      </c>
      <c r="D95" s="139"/>
      <c r="E95" s="139"/>
      <c r="F95" s="139"/>
      <c r="G95" s="139"/>
      <c r="H95" s="139"/>
      <c r="I95" s="139"/>
      <c r="J95" s="140"/>
    </row>
    <row r="96" spans="1:10" ht="18" customHeight="1" x14ac:dyDescent="0.55000000000000004">
      <c r="A96" s="195"/>
      <c r="B96" s="142"/>
      <c r="C96" s="138" t="s">
        <v>81</v>
      </c>
      <c r="D96" s="139"/>
      <c r="E96" s="139"/>
      <c r="F96" s="139"/>
      <c r="G96" s="139"/>
      <c r="H96" s="139"/>
      <c r="I96" s="139"/>
      <c r="J96" s="140"/>
    </row>
    <row r="97" spans="1:10" ht="24" customHeight="1" x14ac:dyDescent="0.55000000000000004">
      <c r="A97" s="195"/>
      <c r="B97" s="142"/>
      <c r="C97" s="138" t="s">
        <v>93</v>
      </c>
      <c r="D97" s="139"/>
      <c r="E97" s="139"/>
      <c r="F97" s="139"/>
      <c r="G97" s="139"/>
      <c r="H97" s="139"/>
      <c r="I97" s="139"/>
      <c r="J97" s="140"/>
    </row>
    <row r="98" spans="1:10" ht="18" customHeight="1" x14ac:dyDescent="0.55000000000000004">
      <c r="A98" s="195"/>
      <c r="B98" s="142"/>
      <c r="C98" s="156"/>
      <c r="D98" s="133"/>
      <c r="E98" s="133"/>
      <c r="F98" s="133"/>
      <c r="G98" s="133"/>
      <c r="H98" s="133"/>
      <c r="I98" s="133"/>
      <c r="J98" s="135"/>
    </row>
    <row r="99" spans="1:10" ht="18" customHeight="1" x14ac:dyDescent="0.55000000000000004">
      <c r="A99" s="195"/>
      <c r="B99" s="142"/>
      <c r="C99" s="138" t="s">
        <v>46</v>
      </c>
      <c r="D99" s="139"/>
      <c r="E99" s="139"/>
      <c r="F99" s="139"/>
      <c r="G99" s="139"/>
      <c r="H99" s="139"/>
      <c r="I99" s="139"/>
      <c r="J99" s="140"/>
    </row>
    <row r="100" spans="1:10" ht="18" customHeight="1" x14ac:dyDescent="0.55000000000000004">
      <c r="A100" s="195"/>
      <c r="B100" s="142"/>
      <c r="C100" s="51" t="s">
        <v>47</v>
      </c>
      <c r="D100" s="227"/>
      <c r="E100" s="227"/>
      <c r="F100" s="227"/>
      <c r="G100" s="227"/>
      <c r="H100" s="227"/>
      <c r="I100" s="227"/>
      <c r="J100" s="228"/>
    </row>
    <row r="101" spans="1:10" ht="18.5" customHeight="1" thickBot="1" x14ac:dyDescent="0.6">
      <c r="A101" s="196"/>
      <c r="B101" s="143"/>
      <c r="C101" s="52" t="s">
        <v>48</v>
      </c>
      <c r="D101" s="229"/>
      <c r="E101" s="229"/>
      <c r="F101" s="229"/>
      <c r="G101" s="229"/>
      <c r="H101" s="229"/>
      <c r="I101" s="229"/>
      <c r="J101" s="230"/>
    </row>
    <row r="102" spans="1:10" x14ac:dyDescent="0.55000000000000004">
      <c r="A102" s="40"/>
    </row>
    <row r="103" spans="1:10" ht="15" thickBot="1" x14ac:dyDescent="0.6">
      <c r="A103" s="40"/>
    </row>
    <row r="104" spans="1:10" ht="24" customHeight="1" thickBot="1" x14ac:dyDescent="0.6">
      <c r="A104" s="128" t="s">
        <v>1</v>
      </c>
      <c r="B104" s="129"/>
      <c r="C104" s="130" t="s">
        <v>2</v>
      </c>
      <c r="D104" s="131"/>
      <c r="E104" s="131"/>
      <c r="F104" s="131"/>
      <c r="G104" s="131"/>
      <c r="H104" s="131"/>
      <c r="I104" s="131"/>
      <c r="J104" s="132"/>
    </row>
    <row r="105" spans="1:10" x14ac:dyDescent="0.55000000000000004">
      <c r="A105" s="194" t="s">
        <v>8</v>
      </c>
      <c r="B105" s="150" t="s">
        <v>20</v>
      </c>
      <c r="C105" s="153" t="s">
        <v>76</v>
      </c>
      <c r="D105" s="154"/>
      <c r="E105" s="154"/>
      <c r="F105" s="154"/>
      <c r="G105" s="154"/>
      <c r="H105" s="154"/>
      <c r="I105" s="154"/>
      <c r="J105" s="155"/>
    </row>
    <row r="106" spans="1:10" x14ac:dyDescent="0.55000000000000004">
      <c r="A106" s="195"/>
      <c r="B106" s="151"/>
      <c r="C106" s="138" t="s">
        <v>58</v>
      </c>
      <c r="D106" s="139"/>
      <c r="E106" s="139"/>
      <c r="F106" s="139"/>
      <c r="G106" s="139"/>
      <c r="H106" s="139"/>
      <c r="I106" s="139"/>
      <c r="J106" s="140"/>
    </row>
    <row r="107" spans="1:10" x14ac:dyDescent="0.55000000000000004">
      <c r="A107" s="195"/>
      <c r="B107" s="151"/>
      <c r="C107" s="138" t="s">
        <v>62</v>
      </c>
      <c r="D107" s="139"/>
      <c r="E107" s="139"/>
      <c r="F107" s="139"/>
      <c r="G107" s="139"/>
      <c r="H107" s="139"/>
      <c r="I107" s="139"/>
      <c r="J107" s="140"/>
    </row>
    <row r="108" spans="1:10" ht="15" thickBot="1" x14ac:dyDescent="0.6">
      <c r="A108" s="195"/>
      <c r="B108" s="152"/>
      <c r="C108" s="157" t="s">
        <v>57</v>
      </c>
      <c r="D108" s="158"/>
      <c r="E108" s="158"/>
      <c r="F108" s="158"/>
      <c r="G108" s="158"/>
      <c r="H108" s="158"/>
      <c r="I108" s="158"/>
      <c r="J108" s="159"/>
    </row>
    <row r="109" spans="1:10" x14ac:dyDescent="0.55000000000000004">
      <c r="A109" s="195"/>
      <c r="B109" s="150" t="s">
        <v>21</v>
      </c>
      <c r="C109" s="153" t="s">
        <v>77</v>
      </c>
      <c r="D109" s="154"/>
      <c r="E109" s="154"/>
      <c r="F109" s="154"/>
      <c r="G109" s="154"/>
      <c r="H109" s="154"/>
      <c r="I109" s="154"/>
      <c r="J109" s="155"/>
    </row>
    <row r="110" spans="1:10" x14ac:dyDescent="0.55000000000000004">
      <c r="A110" s="195"/>
      <c r="B110" s="151"/>
      <c r="C110" s="138" t="s">
        <v>78</v>
      </c>
      <c r="D110" s="139"/>
      <c r="E110" s="139"/>
      <c r="F110" s="139"/>
      <c r="G110" s="139"/>
      <c r="H110" s="139"/>
      <c r="I110" s="139"/>
      <c r="J110" s="140"/>
    </row>
    <row r="111" spans="1:10" x14ac:dyDescent="0.55000000000000004">
      <c r="A111" s="195"/>
      <c r="B111" s="151"/>
      <c r="C111" s="138" t="s">
        <v>67</v>
      </c>
      <c r="D111" s="139"/>
      <c r="E111" s="139"/>
      <c r="F111" s="139"/>
      <c r="G111" s="139"/>
      <c r="H111" s="139"/>
      <c r="I111" s="139"/>
      <c r="J111" s="140"/>
    </row>
    <row r="112" spans="1:10" ht="21" customHeight="1" x14ac:dyDescent="0.55000000000000004">
      <c r="A112" s="195"/>
      <c r="B112" s="151"/>
      <c r="C112" s="156" t="s">
        <v>59</v>
      </c>
      <c r="D112" s="133"/>
      <c r="E112" s="133"/>
      <c r="F112" s="133"/>
      <c r="G112" s="133"/>
      <c r="H112" s="133"/>
      <c r="I112" s="133"/>
      <c r="J112" s="135"/>
    </row>
    <row r="113" spans="1:10" x14ac:dyDescent="0.55000000000000004">
      <c r="A113" s="195"/>
      <c r="B113" s="151"/>
      <c r="C113" s="138" t="s">
        <v>79</v>
      </c>
      <c r="D113" s="139"/>
      <c r="E113" s="139"/>
      <c r="F113" s="139"/>
      <c r="G113" s="139"/>
      <c r="H113" s="139"/>
      <c r="I113" s="139"/>
      <c r="J113" s="140"/>
    </row>
    <row r="114" spans="1:10" x14ac:dyDescent="0.55000000000000004">
      <c r="A114" s="195"/>
      <c r="B114" s="151"/>
      <c r="C114" s="138" t="s">
        <v>80</v>
      </c>
      <c r="D114" s="139"/>
      <c r="E114" s="139"/>
      <c r="F114" s="139"/>
      <c r="G114" s="139"/>
      <c r="H114" s="139"/>
      <c r="I114" s="139"/>
      <c r="J114" s="140"/>
    </row>
    <row r="115" spans="1:10" x14ac:dyDescent="0.55000000000000004">
      <c r="A115" s="195"/>
      <c r="B115" s="151"/>
      <c r="C115" s="138" t="s">
        <v>81</v>
      </c>
      <c r="D115" s="139"/>
      <c r="E115" s="139"/>
      <c r="F115" s="139"/>
      <c r="G115" s="139"/>
      <c r="H115" s="139"/>
      <c r="I115" s="139"/>
      <c r="J115" s="140"/>
    </row>
    <row r="116" spans="1:10" x14ac:dyDescent="0.55000000000000004">
      <c r="A116" s="195"/>
      <c r="B116" s="151"/>
      <c r="C116" s="138" t="s">
        <v>82</v>
      </c>
      <c r="D116" s="139"/>
      <c r="E116" s="139"/>
      <c r="F116" s="139"/>
      <c r="G116" s="139"/>
      <c r="H116" s="139"/>
      <c r="I116" s="139"/>
      <c r="J116" s="140"/>
    </row>
    <row r="117" spans="1:10" x14ac:dyDescent="0.55000000000000004">
      <c r="A117" s="195"/>
      <c r="B117" s="151"/>
      <c r="C117" s="138"/>
      <c r="D117" s="139"/>
      <c r="E117" s="139"/>
      <c r="F117" s="139"/>
      <c r="G117" s="139"/>
      <c r="H117" s="139"/>
      <c r="I117" s="139"/>
      <c r="J117" s="140"/>
    </row>
    <row r="118" spans="1:10" ht="15" thickBot="1" x14ac:dyDescent="0.6">
      <c r="A118" s="195"/>
      <c r="B118" s="151"/>
      <c r="C118" s="138" t="s">
        <v>11</v>
      </c>
      <c r="D118" s="139"/>
      <c r="E118" s="139"/>
      <c r="F118" s="139"/>
      <c r="G118" s="139"/>
      <c r="H118" s="139"/>
      <c r="I118" s="139"/>
      <c r="J118" s="140"/>
    </row>
    <row r="119" spans="1:10" ht="15" thickTop="1" x14ac:dyDescent="0.55000000000000004">
      <c r="A119" s="195"/>
      <c r="B119" s="151"/>
      <c r="C119" s="12" t="s">
        <v>3</v>
      </c>
      <c r="D119" s="13"/>
      <c r="E119" s="13"/>
      <c r="F119" s="14"/>
      <c r="G119" s="15" t="s">
        <v>12</v>
      </c>
      <c r="H119" s="210" t="s">
        <v>97</v>
      </c>
      <c r="I119" s="204"/>
      <c r="J119" s="205"/>
    </row>
    <row r="120" spans="1:10" ht="42" customHeight="1" thickBot="1" x14ac:dyDescent="0.6">
      <c r="A120" s="195"/>
      <c r="B120" s="151"/>
      <c r="C120" s="9">
        <f ca="1">G5</f>
        <v>0</v>
      </c>
      <c r="D120" s="16" t="s">
        <v>5</v>
      </c>
      <c r="E120" s="16">
        <v>100</v>
      </c>
      <c r="F120" s="17" t="s">
        <v>6</v>
      </c>
      <c r="G120" s="18">
        <f ca="1">ROUNDUP(C120/100,0)</f>
        <v>0</v>
      </c>
      <c r="H120" s="210"/>
      <c r="I120" s="204"/>
      <c r="J120" s="205"/>
    </row>
    <row r="121" spans="1:10" ht="15" thickTop="1" x14ac:dyDescent="0.55000000000000004">
      <c r="A121" s="195"/>
      <c r="B121" s="151"/>
      <c r="C121" s="13"/>
      <c r="D121" s="13"/>
      <c r="E121" s="13"/>
      <c r="F121" s="13"/>
      <c r="G121" s="10" t="s">
        <v>13</v>
      </c>
      <c r="J121" s="4"/>
    </row>
    <row r="122" spans="1:10" x14ac:dyDescent="0.55000000000000004">
      <c r="A122" s="195"/>
      <c r="B122" s="151"/>
      <c r="C122" s="156"/>
      <c r="D122" s="133"/>
      <c r="E122" s="133"/>
      <c r="F122" s="133"/>
      <c r="G122" s="133"/>
      <c r="H122" s="133"/>
      <c r="I122" s="133"/>
      <c r="J122" s="135"/>
    </row>
    <row r="123" spans="1:10" ht="18.75" customHeight="1" x14ac:dyDescent="0.55000000000000004">
      <c r="A123" s="195"/>
      <c r="B123" s="151"/>
      <c r="C123" s="75" t="s">
        <v>61</v>
      </c>
      <c r="D123" s="41" t="str">
        <f>IF($D$18="","",$D$18)</f>
        <v/>
      </c>
      <c r="E123" s="21" t="s">
        <v>98</v>
      </c>
      <c r="F123" s="21"/>
      <c r="G123" s="21"/>
      <c r="H123" s="21"/>
      <c r="I123" s="21"/>
      <c r="J123" s="22"/>
    </row>
    <row r="124" spans="1:10" ht="6.75" customHeight="1" thickBot="1" x14ac:dyDescent="0.6">
      <c r="A124" s="195"/>
      <c r="B124" s="151"/>
      <c r="C124" s="53"/>
      <c r="D124" s="54"/>
      <c r="E124" s="54"/>
      <c r="F124" s="54"/>
      <c r="G124" s="54"/>
      <c r="H124" s="54"/>
      <c r="I124" s="54"/>
      <c r="J124" s="55"/>
    </row>
    <row r="125" spans="1:10" ht="21" customHeight="1" x14ac:dyDescent="0.55000000000000004">
      <c r="A125" s="195"/>
      <c r="B125" s="151"/>
      <c r="C125" s="23" t="s">
        <v>90</v>
      </c>
      <c r="D125" s="156"/>
      <c r="E125" s="133"/>
      <c r="F125" s="133"/>
      <c r="G125" s="133"/>
      <c r="H125" s="133"/>
      <c r="I125" s="133"/>
      <c r="J125" s="135"/>
    </row>
    <row r="126" spans="1:10" ht="15" thickBot="1" x14ac:dyDescent="0.6">
      <c r="A126" s="195"/>
      <c r="B126" s="151"/>
      <c r="C126" s="221"/>
      <c r="D126" s="161"/>
      <c r="E126" s="134"/>
      <c r="F126" s="134"/>
      <c r="G126" s="134"/>
      <c r="H126" s="134"/>
      <c r="I126" s="133"/>
      <c r="J126" s="135"/>
    </row>
    <row r="127" spans="1:10" ht="15" thickBot="1" x14ac:dyDescent="0.6">
      <c r="A127" s="195"/>
      <c r="B127" s="151"/>
      <c r="C127" s="222"/>
      <c r="D127" s="24"/>
      <c r="E127" s="24"/>
      <c r="F127" s="24"/>
      <c r="G127" s="24"/>
      <c r="H127" s="25"/>
      <c r="I127" s="24"/>
      <c r="J127" s="25"/>
    </row>
    <row r="128" spans="1:10" ht="15" thickBot="1" x14ac:dyDescent="0.6">
      <c r="A128" s="195"/>
      <c r="B128" s="151"/>
      <c r="C128" s="26"/>
      <c r="D128" s="13"/>
      <c r="E128" s="26"/>
      <c r="F128" s="13"/>
      <c r="G128" s="26"/>
      <c r="H128" s="2"/>
      <c r="I128" s="13"/>
      <c r="J128" s="27"/>
    </row>
    <row r="129" spans="1:10" ht="12" customHeight="1" x14ac:dyDescent="0.55000000000000004">
      <c r="A129" s="195"/>
      <c r="B129" s="151"/>
      <c r="C129" s="215" t="s">
        <v>89</v>
      </c>
      <c r="D129" s="123"/>
      <c r="E129" s="2" t="s">
        <v>26</v>
      </c>
      <c r="F129" s="123"/>
      <c r="G129" s="2" t="s">
        <v>14</v>
      </c>
      <c r="H129" s="123"/>
      <c r="I129" s="125"/>
      <c r="J129" s="2" t="s">
        <v>15</v>
      </c>
    </row>
    <row r="130" spans="1:10" ht="12.75" customHeight="1" thickBot="1" x14ac:dyDescent="0.6">
      <c r="A130" s="195"/>
      <c r="B130" s="151"/>
      <c r="C130" s="216"/>
      <c r="D130" s="123"/>
      <c r="E130" s="2" t="s">
        <v>27</v>
      </c>
      <c r="F130" s="123"/>
      <c r="G130" s="28"/>
      <c r="H130" s="124"/>
      <c r="I130" s="126"/>
      <c r="J130" s="28"/>
    </row>
    <row r="131" spans="1:10" ht="36.75" customHeight="1" thickBot="1" x14ac:dyDescent="0.6">
      <c r="A131" s="195"/>
      <c r="B131" s="151"/>
      <c r="C131" s="29"/>
      <c r="D131" s="6" t="s">
        <v>5</v>
      </c>
      <c r="E131" s="29"/>
      <c r="F131" s="6" t="s">
        <v>6</v>
      </c>
      <c r="G131" s="30">
        <f>IFERROR(ROUNDDOWN(C131/E131,1),0)</f>
        <v>0</v>
      </c>
      <c r="H131" s="24"/>
      <c r="I131" s="31"/>
      <c r="J131" s="32">
        <f>C126+G131</f>
        <v>0</v>
      </c>
    </row>
    <row r="132" spans="1:10" ht="15" thickBot="1" x14ac:dyDescent="0.6">
      <c r="A132" s="196"/>
      <c r="B132" s="152"/>
      <c r="C132" s="26"/>
      <c r="D132" s="26"/>
      <c r="E132" s="26"/>
      <c r="F132" s="127" t="s">
        <v>16</v>
      </c>
      <c r="G132" s="127"/>
      <c r="H132" s="26"/>
      <c r="I132" s="26"/>
      <c r="J132" s="56"/>
    </row>
    <row r="133" spans="1:10" x14ac:dyDescent="0.55000000000000004">
      <c r="A133" s="162" t="s">
        <v>22</v>
      </c>
      <c r="B133" s="163"/>
      <c r="C133" s="153" t="s">
        <v>83</v>
      </c>
      <c r="D133" s="154"/>
      <c r="E133" s="154"/>
      <c r="F133" s="154"/>
      <c r="G133" s="154"/>
      <c r="H133" s="154"/>
      <c r="I133" s="154"/>
      <c r="J133" s="155"/>
    </row>
    <row r="134" spans="1:10" x14ac:dyDescent="0.55000000000000004">
      <c r="A134" s="164"/>
      <c r="B134" s="165"/>
      <c r="C134" s="138" t="s">
        <v>49</v>
      </c>
      <c r="D134" s="139"/>
      <c r="E134" s="139"/>
      <c r="F134" s="139"/>
      <c r="G134" s="139"/>
      <c r="H134" s="139"/>
      <c r="I134" s="139"/>
      <c r="J134" s="140"/>
    </row>
    <row r="135" spans="1:10" x14ac:dyDescent="0.55000000000000004">
      <c r="A135" s="164"/>
      <c r="B135" s="165"/>
      <c r="C135" s="138" t="s">
        <v>50</v>
      </c>
      <c r="D135" s="139"/>
      <c r="E135" s="139"/>
      <c r="F135" s="139"/>
      <c r="G135" s="139"/>
      <c r="H135" s="139"/>
      <c r="I135" s="139"/>
      <c r="J135" s="140"/>
    </row>
    <row r="136" spans="1:10" x14ac:dyDescent="0.55000000000000004">
      <c r="A136" s="164"/>
      <c r="B136" s="165"/>
      <c r="C136" s="138" t="s">
        <v>51</v>
      </c>
      <c r="D136" s="139"/>
      <c r="E136" s="139"/>
      <c r="F136" s="139"/>
      <c r="G136" s="139"/>
      <c r="H136" s="139"/>
      <c r="I136" s="139"/>
      <c r="J136" s="140"/>
    </row>
    <row r="137" spans="1:10" x14ac:dyDescent="0.55000000000000004">
      <c r="A137" s="164"/>
      <c r="B137" s="165"/>
      <c r="C137" s="138" t="s">
        <v>52</v>
      </c>
      <c r="D137" s="139"/>
      <c r="E137" s="139"/>
      <c r="F137" s="139"/>
      <c r="G137" s="139"/>
      <c r="H137" s="139"/>
      <c r="I137" s="139"/>
      <c r="J137" s="140"/>
    </row>
    <row r="138" spans="1:10" x14ac:dyDescent="0.55000000000000004">
      <c r="A138" s="164"/>
      <c r="B138" s="165"/>
      <c r="C138" s="138" t="s">
        <v>67</v>
      </c>
      <c r="D138" s="139"/>
      <c r="E138" s="139"/>
      <c r="F138" s="139"/>
      <c r="G138" s="139"/>
      <c r="H138" s="139"/>
      <c r="I138" s="139"/>
      <c r="J138" s="140"/>
    </row>
    <row r="139" spans="1:10" x14ac:dyDescent="0.55000000000000004">
      <c r="A139" s="164"/>
      <c r="B139" s="165"/>
      <c r="C139" s="138" t="s">
        <v>79</v>
      </c>
      <c r="D139" s="139"/>
      <c r="E139" s="139"/>
      <c r="F139" s="139"/>
      <c r="G139" s="139"/>
      <c r="H139" s="139"/>
      <c r="I139" s="139"/>
      <c r="J139" s="140"/>
    </row>
    <row r="140" spans="1:10" x14ac:dyDescent="0.55000000000000004">
      <c r="A140" s="164"/>
      <c r="B140" s="165"/>
      <c r="C140" s="138" t="s">
        <v>80</v>
      </c>
      <c r="D140" s="139"/>
      <c r="E140" s="139"/>
      <c r="F140" s="139"/>
      <c r="G140" s="139"/>
      <c r="H140" s="139"/>
      <c r="I140" s="139"/>
      <c r="J140" s="140"/>
    </row>
    <row r="141" spans="1:10" x14ac:dyDescent="0.55000000000000004">
      <c r="A141" s="164"/>
      <c r="B141" s="165"/>
      <c r="C141" s="138" t="s">
        <v>84</v>
      </c>
      <c r="D141" s="139"/>
      <c r="E141" s="139"/>
      <c r="F141" s="139"/>
      <c r="G141" s="139"/>
      <c r="H141" s="139"/>
      <c r="I141" s="139"/>
      <c r="J141" s="140"/>
    </row>
    <row r="142" spans="1:10" x14ac:dyDescent="0.55000000000000004">
      <c r="A142" s="164"/>
      <c r="B142" s="165"/>
      <c r="C142" s="138" t="s">
        <v>85</v>
      </c>
      <c r="D142" s="139"/>
      <c r="E142" s="139"/>
      <c r="F142" s="139"/>
      <c r="G142" s="139"/>
      <c r="H142" s="139"/>
      <c r="I142" s="139"/>
      <c r="J142" s="140"/>
    </row>
    <row r="143" spans="1:10" x14ac:dyDescent="0.55000000000000004">
      <c r="A143" s="164"/>
      <c r="B143" s="165"/>
      <c r="C143" s="138" t="s">
        <v>94</v>
      </c>
      <c r="D143" s="139"/>
      <c r="E143" s="139"/>
      <c r="F143" s="139"/>
      <c r="G143" s="139"/>
      <c r="H143" s="139"/>
      <c r="I143" s="139"/>
      <c r="J143" s="140"/>
    </row>
    <row r="144" spans="1:10" x14ac:dyDescent="0.55000000000000004">
      <c r="A144" s="164"/>
      <c r="B144" s="165"/>
      <c r="C144" s="138" t="s">
        <v>95</v>
      </c>
      <c r="D144" s="139"/>
      <c r="E144" s="139"/>
      <c r="F144" s="139"/>
      <c r="G144" s="139"/>
      <c r="H144" s="139"/>
      <c r="I144" s="139"/>
      <c r="J144" s="140"/>
    </row>
    <row r="145" spans="1:10" x14ac:dyDescent="0.55000000000000004">
      <c r="A145" s="164"/>
      <c r="B145" s="165"/>
      <c r="C145" s="138" t="s">
        <v>96</v>
      </c>
      <c r="D145" s="139"/>
      <c r="E145" s="139"/>
      <c r="F145" s="139"/>
      <c r="G145" s="139"/>
      <c r="H145" s="139"/>
      <c r="I145" s="139"/>
      <c r="J145" s="140"/>
    </row>
    <row r="146" spans="1:10" ht="21" customHeight="1" x14ac:dyDescent="0.55000000000000004">
      <c r="A146" s="164"/>
      <c r="B146" s="165"/>
      <c r="C146" s="156" t="s">
        <v>60</v>
      </c>
      <c r="D146" s="133"/>
      <c r="E146" s="133"/>
      <c r="F146" s="133"/>
      <c r="G146" s="133"/>
      <c r="H146" s="133"/>
      <c r="I146" s="133"/>
      <c r="J146" s="135"/>
    </row>
    <row r="147" spans="1:10" x14ac:dyDescent="0.55000000000000004">
      <c r="A147" s="164"/>
      <c r="B147" s="165"/>
      <c r="C147" s="138"/>
      <c r="D147" s="139"/>
      <c r="E147" s="139"/>
      <c r="F147" s="139"/>
      <c r="G147" s="139"/>
      <c r="H147" s="139"/>
      <c r="I147" s="139"/>
      <c r="J147" s="140"/>
    </row>
    <row r="148" spans="1:10" x14ac:dyDescent="0.55000000000000004">
      <c r="A148" s="164"/>
      <c r="B148" s="165"/>
      <c r="C148" s="138" t="s">
        <v>53</v>
      </c>
      <c r="D148" s="139"/>
      <c r="E148" s="139"/>
      <c r="F148" s="139"/>
      <c r="G148" s="139"/>
      <c r="H148" s="139"/>
      <c r="I148" s="139"/>
      <c r="J148" s="140"/>
    </row>
    <row r="149" spans="1:10" x14ac:dyDescent="0.55000000000000004">
      <c r="A149" s="164"/>
      <c r="B149" s="165"/>
      <c r="C149" s="51" t="s">
        <v>47</v>
      </c>
      <c r="D149" s="227"/>
      <c r="E149" s="227"/>
      <c r="F149" s="227"/>
      <c r="G149" s="227"/>
      <c r="H149" s="227"/>
      <c r="I149" s="227"/>
      <c r="J149" s="228"/>
    </row>
    <row r="150" spans="1:10" x14ac:dyDescent="0.55000000000000004">
      <c r="A150" s="164"/>
      <c r="B150" s="165"/>
      <c r="C150" s="51" t="s">
        <v>48</v>
      </c>
      <c r="D150" s="231"/>
      <c r="E150" s="231"/>
      <c r="F150" s="231"/>
      <c r="G150" s="231"/>
      <c r="H150" s="231"/>
      <c r="I150" s="231"/>
      <c r="J150" s="232"/>
    </row>
    <row r="151" spans="1:10" x14ac:dyDescent="0.55000000000000004">
      <c r="A151" s="164"/>
      <c r="B151" s="165"/>
      <c r="C151" s="51" t="s">
        <v>54</v>
      </c>
      <c r="D151" s="231"/>
      <c r="E151" s="231"/>
      <c r="F151" s="231"/>
      <c r="G151" s="231"/>
      <c r="H151" s="231"/>
      <c r="I151" s="231"/>
      <c r="J151" s="232"/>
    </row>
    <row r="152" spans="1:10" ht="15" thickBot="1" x14ac:dyDescent="0.6">
      <c r="A152" s="166"/>
      <c r="B152" s="167"/>
      <c r="C152" s="161" t="s">
        <v>55</v>
      </c>
      <c r="D152" s="134"/>
      <c r="E152" s="134"/>
      <c r="F152" s="134"/>
      <c r="G152" s="134"/>
      <c r="H152" s="134"/>
      <c r="I152" s="134"/>
      <c r="J152" s="189"/>
    </row>
    <row r="153" spans="1:10" x14ac:dyDescent="0.55000000000000004">
      <c r="A153" s="40"/>
    </row>
    <row r="154" spans="1:10" x14ac:dyDescent="0.55000000000000004">
      <c r="A154" s="40"/>
    </row>
  </sheetData>
  <mergeCells count="154">
    <mergeCell ref="D100:J100"/>
    <mergeCell ref="D101:J101"/>
    <mergeCell ref="D149:J149"/>
    <mergeCell ref="D150:J150"/>
    <mergeCell ref="D151:J151"/>
    <mergeCell ref="A3:B3"/>
    <mergeCell ref="C3:J3"/>
    <mergeCell ref="A4:B4"/>
    <mergeCell ref="A5:B5"/>
    <mergeCell ref="A6:B6"/>
    <mergeCell ref="A7:B7"/>
    <mergeCell ref="C7:J7"/>
    <mergeCell ref="A8:A43"/>
    <mergeCell ref="C8:J8"/>
    <mergeCell ref="I20:I21"/>
    <mergeCell ref="J20:J21"/>
    <mergeCell ref="D24:D25"/>
    <mergeCell ref="F24:F25"/>
    <mergeCell ref="H24:H25"/>
    <mergeCell ref="I24:I25"/>
    <mergeCell ref="F6:G6"/>
    <mergeCell ref="D20:D21"/>
    <mergeCell ref="E20:E21"/>
    <mergeCell ref="F20:F21"/>
    <mergeCell ref="G20:G21"/>
    <mergeCell ref="H20:H21"/>
    <mergeCell ref="C19:J19"/>
    <mergeCell ref="B9:B28"/>
    <mergeCell ref="C9:J9"/>
    <mergeCell ref="C10:J10"/>
    <mergeCell ref="C11:J11"/>
    <mergeCell ref="C12:J12"/>
    <mergeCell ref="C13:J13"/>
    <mergeCell ref="C14:J14"/>
    <mergeCell ref="F27:G27"/>
    <mergeCell ref="C24:C25"/>
    <mergeCell ref="H15:J16"/>
    <mergeCell ref="C38:J38"/>
    <mergeCell ref="C39:J39"/>
    <mergeCell ref="C40:J40"/>
    <mergeCell ref="C41:J41"/>
    <mergeCell ref="C42:J42"/>
    <mergeCell ref="C43:J43"/>
    <mergeCell ref="C28:J28"/>
    <mergeCell ref="C29:J29"/>
    <mergeCell ref="C30:J30"/>
    <mergeCell ref="C37:J37"/>
    <mergeCell ref="C35:I36"/>
    <mergeCell ref="H60:H61"/>
    <mergeCell ref="I60:I61"/>
    <mergeCell ref="F63:G63"/>
    <mergeCell ref="D56:D57"/>
    <mergeCell ref="E56:E57"/>
    <mergeCell ref="F56:F57"/>
    <mergeCell ref="G56:G57"/>
    <mergeCell ref="H56:H57"/>
    <mergeCell ref="I56:I57"/>
    <mergeCell ref="A48:B48"/>
    <mergeCell ref="C48:J48"/>
    <mergeCell ref="A49:A101"/>
    <mergeCell ref="C49:J49"/>
    <mergeCell ref="C50:J50"/>
    <mergeCell ref="C55:J55"/>
    <mergeCell ref="C64:J64"/>
    <mergeCell ref="C65:J65"/>
    <mergeCell ref="C66:J66"/>
    <mergeCell ref="J72:J73"/>
    <mergeCell ref="D76:D77"/>
    <mergeCell ref="F76:F77"/>
    <mergeCell ref="H76:H77"/>
    <mergeCell ref="I76:I77"/>
    <mergeCell ref="F79:G79"/>
    <mergeCell ref="D72:D73"/>
    <mergeCell ref="E72:E73"/>
    <mergeCell ref="F72:F73"/>
    <mergeCell ref="G72:G73"/>
    <mergeCell ref="H72:H73"/>
    <mergeCell ref="I72:I73"/>
    <mergeCell ref="J56:J57"/>
    <mergeCell ref="D60:D61"/>
    <mergeCell ref="F60:F61"/>
    <mergeCell ref="C95:J95"/>
    <mergeCell ref="C96:J96"/>
    <mergeCell ref="C97:J97"/>
    <mergeCell ref="C98:J98"/>
    <mergeCell ref="C99:J99"/>
    <mergeCell ref="C69:J69"/>
    <mergeCell ref="C80:J80"/>
    <mergeCell ref="C81:J81"/>
    <mergeCell ref="C93:J93"/>
    <mergeCell ref="C94:J94"/>
    <mergeCell ref="A104:B104"/>
    <mergeCell ref="C104:J104"/>
    <mergeCell ref="A105:A132"/>
    <mergeCell ref="B105:B108"/>
    <mergeCell ref="C105:J105"/>
    <mergeCell ref="D125:D126"/>
    <mergeCell ref="E125:E126"/>
    <mergeCell ref="F125:F126"/>
    <mergeCell ref="G125:G126"/>
    <mergeCell ref="H125:H126"/>
    <mergeCell ref="I125:I126"/>
    <mergeCell ref="J125:J126"/>
    <mergeCell ref="C106:J106"/>
    <mergeCell ref="C107:J107"/>
    <mergeCell ref="C118:J118"/>
    <mergeCell ref="C122:J122"/>
    <mergeCell ref="H119:J120"/>
    <mergeCell ref="C142:J142"/>
    <mergeCell ref="C116:J116"/>
    <mergeCell ref="C117:J117"/>
    <mergeCell ref="A133:B152"/>
    <mergeCell ref="C133:J133"/>
    <mergeCell ref="C134:J134"/>
    <mergeCell ref="C135:J135"/>
    <mergeCell ref="C136:J136"/>
    <mergeCell ref="C108:J108"/>
    <mergeCell ref="B109:B132"/>
    <mergeCell ref="C109:J109"/>
    <mergeCell ref="C110:J110"/>
    <mergeCell ref="C111:J111"/>
    <mergeCell ref="C112:J112"/>
    <mergeCell ref="C113:J113"/>
    <mergeCell ref="C114:J114"/>
    <mergeCell ref="C115:J115"/>
    <mergeCell ref="D129:D130"/>
    <mergeCell ref="F129:F130"/>
    <mergeCell ref="H129:H130"/>
    <mergeCell ref="I129:I130"/>
    <mergeCell ref="F132:G132"/>
    <mergeCell ref="C60:C61"/>
    <mergeCell ref="C76:C77"/>
    <mergeCell ref="C129:C130"/>
    <mergeCell ref="B49:B91"/>
    <mergeCell ref="B93:B101"/>
    <mergeCell ref="A2:J2"/>
    <mergeCell ref="A1:J1"/>
    <mergeCell ref="B29:B43"/>
    <mergeCell ref="C152:J152"/>
    <mergeCell ref="C21:C22"/>
    <mergeCell ref="C57:C58"/>
    <mergeCell ref="C73:C74"/>
    <mergeCell ref="C126:C127"/>
    <mergeCell ref="C143:J143"/>
    <mergeCell ref="C144:J144"/>
    <mergeCell ref="C145:J145"/>
    <mergeCell ref="C146:J146"/>
    <mergeCell ref="C147:J147"/>
    <mergeCell ref="C148:J148"/>
    <mergeCell ref="C137:J137"/>
    <mergeCell ref="C138:J138"/>
    <mergeCell ref="C139:J139"/>
    <mergeCell ref="C140:J140"/>
    <mergeCell ref="C141:J141"/>
  </mergeCells>
  <phoneticPr fontId="2"/>
  <conditionalFormatting sqref="C126:C127 C131 E131">
    <cfRule type="containsBlanks" dxfId="6" priority="12">
      <formula>LEN(TRIM(C126))=0</formula>
    </cfRule>
  </conditionalFormatting>
  <conditionalFormatting sqref="D149:J151 D100:J101">
    <cfRule type="containsBlanks" dxfId="5" priority="11">
      <formula>LEN(TRIM(D100))=0</formula>
    </cfRule>
  </conditionalFormatting>
  <conditionalFormatting sqref="C73:C74 C78 E78 C57:C58 C62 E62 C21:C22 C26 E26 C5">
    <cfRule type="containsBlanks" dxfId="4" priority="10">
      <formula>LEN(TRIM(C5))=0</formula>
    </cfRule>
  </conditionalFormatting>
  <conditionalFormatting sqref="D18">
    <cfRule type="containsBlanks" dxfId="3" priority="9">
      <formula>LEN(TRIM(D18))=0</formula>
    </cfRule>
  </conditionalFormatting>
  <conditionalFormatting sqref="D54">
    <cfRule type="containsBlanks" dxfId="2" priority="8">
      <formula>LEN(TRIM(D54))=0</formula>
    </cfRule>
  </conditionalFormatting>
  <conditionalFormatting sqref="D70">
    <cfRule type="containsBlanks" dxfId="1" priority="2">
      <formula>LEN(TRIM(D70))=0</formula>
    </cfRule>
  </conditionalFormatting>
  <conditionalFormatting sqref="D123">
    <cfRule type="containsBlanks" dxfId="0" priority="1">
      <formula>LEN(TRIM(D123))=0</formula>
    </cfRule>
  </conditionalFormatting>
  <dataValidations count="1">
    <dataValidation imeMode="disabled" allowBlank="1" showInputMessage="1" showErrorMessage="1" sqref="C5 D18 C21:C22 C26 E26 C57:C58 C62 E62 C73:C74 C78 E78 C126:C127 C131 E131" xr:uid="{00000000-0002-0000-0000-000000000000}"/>
  </dataValidations>
  <pageMargins left="0.7" right="0.7" top="0.75" bottom="0.75" header="0.3" footer="0.3"/>
  <pageSetup paperSize="9" scale="65" orientation="portrait" r:id="rId1"/>
  <rowBreaks count="2" manualBreakCount="2">
    <brk id="45" max="16383" man="1"/>
    <brk id="10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1022350</xdr:colOff>
                    <xdr:row>6</xdr:row>
                    <xdr:rowOff>228600</xdr:rowOff>
                  </from>
                  <to>
                    <xdr:col>2</xdr:col>
                    <xdr:colOff>450850</xdr:colOff>
                    <xdr:row>8</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1022350</xdr:colOff>
                    <xdr:row>7</xdr:row>
                    <xdr:rowOff>228600</xdr:rowOff>
                  </from>
                  <to>
                    <xdr:col>2</xdr:col>
                    <xdr:colOff>450850</xdr:colOff>
                    <xdr:row>9</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xdr:col>
                    <xdr:colOff>1022350</xdr:colOff>
                    <xdr:row>10</xdr:row>
                    <xdr:rowOff>0</xdr:rowOff>
                  </from>
                  <to>
                    <xdr:col>2</xdr:col>
                    <xdr:colOff>450850</xdr:colOff>
                    <xdr:row>11</xdr:row>
                    <xdr:rowOff>12700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xdr:col>
                    <xdr:colOff>1022350</xdr:colOff>
                    <xdr:row>10</xdr:row>
                    <xdr:rowOff>222250</xdr:rowOff>
                  </from>
                  <to>
                    <xdr:col>2</xdr:col>
                    <xdr:colOff>450850</xdr:colOff>
                    <xdr:row>12</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xdr:col>
                    <xdr:colOff>1022350</xdr:colOff>
                    <xdr:row>27</xdr:row>
                    <xdr:rowOff>374650</xdr:rowOff>
                  </from>
                  <to>
                    <xdr:col>2</xdr:col>
                    <xdr:colOff>450850</xdr:colOff>
                    <xdr:row>29</xdr:row>
                    <xdr:rowOff>82550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xdr:col>
                    <xdr:colOff>1022350</xdr:colOff>
                    <xdr:row>28</xdr:row>
                    <xdr:rowOff>285750</xdr:rowOff>
                  </from>
                  <to>
                    <xdr:col>2</xdr:col>
                    <xdr:colOff>450850</xdr:colOff>
                    <xdr:row>30</xdr:row>
                    <xdr:rowOff>12700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xdr:col>
                    <xdr:colOff>1022350</xdr:colOff>
                    <xdr:row>35</xdr:row>
                    <xdr:rowOff>95250</xdr:rowOff>
                  </from>
                  <to>
                    <xdr:col>2</xdr:col>
                    <xdr:colOff>450850</xdr:colOff>
                    <xdr:row>37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sizeWithCells="1">
                  <from>
                    <xdr:col>1</xdr:col>
                    <xdr:colOff>1022350</xdr:colOff>
                    <xdr:row>38</xdr:row>
                    <xdr:rowOff>222250</xdr:rowOff>
                  </from>
                  <to>
                    <xdr:col>2</xdr:col>
                    <xdr:colOff>450850</xdr:colOff>
                    <xdr:row>40</xdr:row>
                    <xdr:rowOff>12700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sizeWithCells="1">
                  <from>
                    <xdr:col>1</xdr:col>
                    <xdr:colOff>1022350</xdr:colOff>
                    <xdr:row>39</xdr:row>
                    <xdr:rowOff>228600</xdr:rowOff>
                  </from>
                  <to>
                    <xdr:col>2</xdr:col>
                    <xdr:colOff>450850</xdr:colOff>
                    <xdr:row>41</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sizeWithCells="1">
                  <from>
                    <xdr:col>1</xdr:col>
                    <xdr:colOff>1022350</xdr:colOff>
                    <xdr:row>40</xdr:row>
                    <xdr:rowOff>228600</xdr:rowOff>
                  </from>
                  <to>
                    <xdr:col>2</xdr:col>
                    <xdr:colOff>450850</xdr:colOff>
                    <xdr:row>42</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sizeWithCells="1">
                  <from>
                    <xdr:col>1</xdr:col>
                    <xdr:colOff>1022350</xdr:colOff>
                    <xdr:row>79</xdr:row>
                    <xdr:rowOff>228600</xdr:rowOff>
                  </from>
                  <to>
                    <xdr:col>2</xdr:col>
                    <xdr:colOff>450850</xdr:colOff>
                    <xdr:row>81</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sizeWithCells="1">
                  <from>
                    <xdr:col>1</xdr:col>
                    <xdr:colOff>1009650</xdr:colOff>
                    <xdr:row>91</xdr:row>
                    <xdr:rowOff>241300</xdr:rowOff>
                  </from>
                  <to>
                    <xdr:col>2</xdr:col>
                    <xdr:colOff>438150</xdr:colOff>
                    <xdr:row>93</xdr:row>
                    <xdr:rowOff>19050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sizeWithCells="1">
                  <from>
                    <xdr:col>1</xdr:col>
                    <xdr:colOff>1022350</xdr:colOff>
                    <xdr:row>92</xdr:row>
                    <xdr:rowOff>222250</xdr:rowOff>
                  </from>
                  <to>
                    <xdr:col>2</xdr:col>
                    <xdr:colOff>450850</xdr:colOff>
                    <xdr:row>94</xdr:row>
                    <xdr:rowOff>12700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sizeWithCells="1">
                  <from>
                    <xdr:col>2</xdr:col>
                    <xdr:colOff>171450</xdr:colOff>
                    <xdr:row>93</xdr:row>
                    <xdr:rowOff>222250</xdr:rowOff>
                  </from>
                  <to>
                    <xdr:col>2</xdr:col>
                    <xdr:colOff>628650</xdr:colOff>
                    <xdr:row>95</xdr:row>
                    <xdr:rowOff>12700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sizeWithCells="1">
                  <from>
                    <xdr:col>2</xdr:col>
                    <xdr:colOff>171450</xdr:colOff>
                    <xdr:row>94</xdr:row>
                    <xdr:rowOff>209550</xdr:rowOff>
                  </from>
                  <to>
                    <xdr:col>2</xdr:col>
                    <xdr:colOff>628650</xdr:colOff>
                    <xdr:row>96</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sizeWithCells="1">
                  <from>
                    <xdr:col>2</xdr:col>
                    <xdr:colOff>171450</xdr:colOff>
                    <xdr:row>95</xdr:row>
                    <xdr:rowOff>190500</xdr:rowOff>
                  </from>
                  <to>
                    <xdr:col>2</xdr:col>
                    <xdr:colOff>628650</xdr:colOff>
                    <xdr:row>96</xdr:row>
                    <xdr:rowOff>222250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sizeWithCells="1">
                  <from>
                    <xdr:col>1</xdr:col>
                    <xdr:colOff>1022350</xdr:colOff>
                    <xdr:row>103</xdr:row>
                    <xdr:rowOff>285750</xdr:rowOff>
                  </from>
                  <to>
                    <xdr:col>2</xdr:col>
                    <xdr:colOff>450850</xdr:colOff>
                    <xdr:row>105</xdr:row>
                    <xdr:rowOff>12700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sizeWithCells="1">
                  <from>
                    <xdr:col>1</xdr:col>
                    <xdr:colOff>1022350</xdr:colOff>
                    <xdr:row>107</xdr:row>
                    <xdr:rowOff>0</xdr:rowOff>
                  </from>
                  <to>
                    <xdr:col>2</xdr:col>
                    <xdr:colOff>450850</xdr:colOff>
                    <xdr:row>108</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sizeWithCells="1">
                  <from>
                    <xdr:col>1</xdr:col>
                    <xdr:colOff>1022350</xdr:colOff>
                    <xdr:row>107</xdr:row>
                    <xdr:rowOff>241300</xdr:rowOff>
                  </from>
                  <to>
                    <xdr:col>2</xdr:col>
                    <xdr:colOff>450850</xdr:colOff>
                    <xdr:row>109</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sizeWithCells="1">
                  <from>
                    <xdr:col>1</xdr:col>
                    <xdr:colOff>1022350</xdr:colOff>
                    <xdr:row>108</xdr:row>
                    <xdr:rowOff>222250</xdr:rowOff>
                  </from>
                  <to>
                    <xdr:col>2</xdr:col>
                    <xdr:colOff>450850</xdr:colOff>
                    <xdr:row>110</xdr:row>
                    <xdr:rowOff>12700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sizeWithCells="1">
                  <from>
                    <xdr:col>1</xdr:col>
                    <xdr:colOff>1022350</xdr:colOff>
                    <xdr:row>109</xdr:row>
                    <xdr:rowOff>222250</xdr:rowOff>
                  </from>
                  <to>
                    <xdr:col>2</xdr:col>
                    <xdr:colOff>450850</xdr:colOff>
                    <xdr:row>111</xdr:row>
                    <xdr:rowOff>12700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sizeWithCells="1">
                  <from>
                    <xdr:col>1</xdr:col>
                    <xdr:colOff>1022350</xdr:colOff>
                    <xdr:row>111</xdr:row>
                    <xdr:rowOff>247650</xdr:rowOff>
                  </from>
                  <to>
                    <xdr:col>2</xdr:col>
                    <xdr:colOff>450850</xdr:colOff>
                    <xdr:row>113</xdr:row>
                    <xdr:rowOff>12700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sizeWithCells="1">
                  <from>
                    <xdr:col>1</xdr:col>
                    <xdr:colOff>1022350</xdr:colOff>
                    <xdr:row>112</xdr:row>
                    <xdr:rowOff>228600</xdr:rowOff>
                  </from>
                  <to>
                    <xdr:col>2</xdr:col>
                    <xdr:colOff>450850</xdr:colOff>
                    <xdr:row>114</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sizeWithCells="1">
                  <from>
                    <xdr:col>2</xdr:col>
                    <xdr:colOff>190500</xdr:colOff>
                    <xdr:row>113</xdr:row>
                    <xdr:rowOff>228600</xdr:rowOff>
                  </from>
                  <to>
                    <xdr:col>2</xdr:col>
                    <xdr:colOff>647700</xdr:colOff>
                    <xdr:row>115</xdr:row>
                    <xdr:rowOff>19050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sizeWithCells="1">
                  <from>
                    <xdr:col>2</xdr:col>
                    <xdr:colOff>190500</xdr:colOff>
                    <xdr:row>114</xdr:row>
                    <xdr:rowOff>228600</xdr:rowOff>
                  </from>
                  <to>
                    <xdr:col>2</xdr:col>
                    <xdr:colOff>647700</xdr:colOff>
                    <xdr:row>116</xdr:row>
                    <xdr:rowOff>19050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sizeWithCells="1">
                  <from>
                    <xdr:col>1</xdr:col>
                    <xdr:colOff>1022350</xdr:colOff>
                    <xdr:row>131</xdr:row>
                    <xdr:rowOff>228600</xdr:rowOff>
                  </from>
                  <to>
                    <xdr:col>2</xdr:col>
                    <xdr:colOff>450850</xdr:colOff>
                    <xdr:row>133</xdr:row>
                    <xdr:rowOff>12700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sizeWithCells="1">
                  <from>
                    <xdr:col>1</xdr:col>
                    <xdr:colOff>1022350</xdr:colOff>
                    <xdr:row>136</xdr:row>
                    <xdr:rowOff>222250</xdr:rowOff>
                  </from>
                  <to>
                    <xdr:col>2</xdr:col>
                    <xdr:colOff>450850</xdr:colOff>
                    <xdr:row>138</xdr:row>
                    <xdr:rowOff>12700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sizeWithCells="1">
                  <from>
                    <xdr:col>1</xdr:col>
                    <xdr:colOff>1022350</xdr:colOff>
                    <xdr:row>137</xdr:row>
                    <xdr:rowOff>228600</xdr:rowOff>
                  </from>
                  <to>
                    <xdr:col>2</xdr:col>
                    <xdr:colOff>450850</xdr:colOff>
                    <xdr:row>139</xdr:row>
                    <xdr:rowOff>19050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sizeWithCells="1">
                  <from>
                    <xdr:col>1</xdr:col>
                    <xdr:colOff>1022350</xdr:colOff>
                    <xdr:row>138</xdr:row>
                    <xdr:rowOff>228600</xdr:rowOff>
                  </from>
                  <to>
                    <xdr:col>2</xdr:col>
                    <xdr:colOff>450850</xdr:colOff>
                    <xdr:row>140</xdr:row>
                    <xdr:rowOff>19050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sizeWithCells="1">
                  <from>
                    <xdr:col>2</xdr:col>
                    <xdr:colOff>165100</xdr:colOff>
                    <xdr:row>139</xdr:row>
                    <xdr:rowOff>222250</xdr:rowOff>
                  </from>
                  <to>
                    <xdr:col>2</xdr:col>
                    <xdr:colOff>622300</xdr:colOff>
                    <xdr:row>141</xdr:row>
                    <xdr:rowOff>12700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sizeWithCells="1">
                  <from>
                    <xdr:col>2</xdr:col>
                    <xdr:colOff>165100</xdr:colOff>
                    <xdr:row>140</xdr:row>
                    <xdr:rowOff>222250</xdr:rowOff>
                  </from>
                  <to>
                    <xdr:col>2</xdr:col>
                    <xdr:colOff>622300</xdr:colOff>
                    <xdr:row>142</xdr:row>
                    <xdr:rowOff>12700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sizeWithCells="1">
                  <from>
                    <xdr:col>2</xdr:col>
                    <xdr:colOff>355600</xdr:colOff>
                    <xdr:row>141</xdr:row>
                    <xdr:rowOff>222250</xdr:rowOff>
                  </from>
                  <to>
                    <xdr:col>2</xdr:col>
                    <xdr:colOff>812800</xdr:colOff>
                    <xdr:row>143</xdr:row>
                    <xdr:rowOff>12700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sizeWithCells="1">
                  <from>
                    <xdr:col>2</xdr:col>
                    <xdr:colOff>355600</xdr:colOff>
                    <xdr:row>142</xdr:row>
                    <xdr:rowOff>222250</xdr:rowOff>
                  </from>
                  <to>
                    <xdr:col>2</xdr:col>
                    <xdr:colOff>812800</xdr:colOff>
                    <xdr:row>144</xdr:row>
                    <xdr:rowOff>12700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sizeWithCells="1">
                  <from>
                    <xdr:col>2</xdr:col>
                    <xdr:colOff>355600</xdr:colOff>
                    <xdr:row>143</xdr:row>
                    <xdr:rowOff>222250</xdr:rowOff>
                  </from>
                  <to>
                    <xdr:col>2</xdr:col>
                    <xdr:colOff>812800</xdr:colOff>
                    <xdr:row>145</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老健</vt:lpstr>
      <vt:lpstr>特養</vt:lpstr>
      <vt:lpstr>老健!Print_Area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後藤　万里亜</cp:lastModifiedBy>
  <cp:lastPrinted>2024-11-28T05:16:09Z</cp:lastPrinted>
  <dcterms:created xsi:type="dcterms:W3CDTF">2024-11-26T05:46:56Z</dcterms:created>
  <dcterms:modified xsi:type="dcterms:W3CDTF">2025-08-05T04:02:39Z</dcterms:modified>
</cp:coreProperties>
</file>