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 yWindow="-12" windowWidth="28836" windowHeight="3888"/>
  </bookViews>
  <sheets>
    <sheet name="入札内訳書" sheetId="8" r:id="rId1"/>
  </sheets>
  <definedNames>
    <definedName name="\A">#REF!</definedName>
    <definedName name="_xlnm.Print_Area" localSheetId="0">入札内訳書!$A$1:$AH$257</definedName>
  </definedNames>
  <calcPr calcId="162913"/>
</workbook>
</file>

<file path=xl/calcChain.xml><?xml version="1.0" encoding="utf-8"?>
<calcChain xmlns="http://schemas.openxmlformats.org/spreadsheetml/2006/main">
  <c r="AF249" i="8" l="1"/>
  <c r="AE249" i="8"/>
  <c r="AD249" i="8"/>
  <c r="AC249" i="8"/>
  <c r="AB249" i="8"/>
  <c r="AA249" i="8"/>
  <c r="Z249" i="8"/>
  <c r="Y249" i="8"/>
  <c r="X249" i="8"/>
  <c r="W249" i="8"/>
  <c r="V249" i="8"/>
  <c r="U249" i="8"/>
  <c r="AF246" i="8"/>
  <c r="AE246" i="8"/>
  <c r="AD246" i="8"/>
  <c r="AC246" i="8"/>
  <c r="AB246" i="8"/>
  <c r="AA246" i="8"/>
  <c r="Z246" i="8"/>
  <c r="Y246" i="8"/>
  <c r="X246" i="8"/>
  <c r="W246" i="8"/>
  <c r="V246" i="8"/>
  <c r="U246" i="8"/>
  <c r="AF243" i="8"/>
  <c r="AE243" i="8"/>
  <c r="AD243" i="8"/>
  <c r="AC243" i="8"/>
  <c r="AB243" i="8"/>
  <c r="AA243" i="8"/>
  <c r="Z243" i="8"/>
  <c r="Y243" i="8"/>
  <c r="X243" i="8"/>
  <c r="W243" i="8"/>
  <c r="V243" i="8"/>
  <c r="U243" i="8"/>
  <c r="AF240" i="8"/>
  <c r="AE240" i="8"/>
  <c r="AD240" i="8"/>
  <c r="AC240" i="8"/>
  <c r="AB240" i="8"/>
  <c r="AA240" i="8"/>
  <c r="Z240" i="8"/>
  <c r="Y240" i="8"/>
  <c r="X240" i="8"/>
  <c r="W240" i="8"/>
  <c r="V240" i="8"/>
  <c r="U240" i="8"/>
  <c r="T249" i="8"/>
  <c r="S249" i="8"/>
  <c r="R249" i="8"/>
  <c r="Q249" i="8"/>
  <c r="P249" i="8"/>
  <c r="O249" i="8"/>
  <c r="N249" i="8"/>
  <c r="M249" i="8"/>
  <c r="L249" i="8"/>
  <c r="K249" i="8"/>
  <c r="J249" i="8"/>
  <c r="I249" i="8"/>
  <c r="E249" i="8"/>
  <c r="AG248" i="8"/>
  <c r="AI248" i="8" s="1"/>
  <c r="T246" i="8"/>
  <c r="S246" i="8"/>
  <c r="R246" i="8"/>
  <c r="Q246" i="8"/>
  <c r="P246" i="8"/>
  <c r="O246" i="8"/>
  <c r="N246" i="8"/>
  <c r="M246" i="8"/>
  <c r="L246" i="8"/>
  <c r="K246" i="8"/>
  <c r="J246" i="8"/>
  <c r="I246" i="8"/>
  <c r="E246" i="8"/>
  <c r="AG245" i="8"/>
  <c r="AI245" i="8" s="1"/>
  <c r="T243" i="8"/>
  <c r="S243" i="8"/>
  <c r="R243" i="8"/>
  <c r="Q243" i="8"/>
  <c r="P243" i="8"/>
  <c r="O243" i="8"/>
  <c r="N243" i="8"/>
  <c r="M243" i="8"/>
  <c r="L243" i="8"/>
  <c r="K243" i="8"/>
  <c r="J243" i="8"/>
  <c r="I243" i="8"/>
  <c r="E243" i="8"/>
  <c r="AG242" i="8"/>
  <c r="AI242" i="8" s="1"/>
  <c r="T240" i="8"/>
  <c r="S240" i="8"/>
  <c r="R240" i="8"/>
  <c r="Q240" i="8"/>
  <c r="P240" i="8"/>
  <c r="O240" i="8"/>
  <c r="N240" i="8"/>
  <c r="M240" i="8"/>
  <c r="L240" i="8"/>
  <c r="K240" i="8"/>
  <c r="J240" i="8"/>
  <c r="I240" i="8"/>
  <c r="E240" i="8"/>
  <c r="AG239" i="8"/>
  <c r="AI239" i="8" s="1"/>
  <c r="AF232" i="8"/>
  <c r="AE232" i="8"/>
  <c r="AD232" i="8"/>
  <c r="AC232" i="8"/>
  <c r="AB232" i="8"/>
  <c r="AA232" i="8"/>
  <c r="Z232" i="8"/>
  <c r="Y232" i="8"/>
  <c r="X232" i="8"/>
  <c r="W232" i="8"/>
  <c r="V232" i="8"/>
  <c r="U232" i="8"/>
  <c r="AF229" i="8"/>
  <c r="AE229" i="8"/>
  <c r="AD229" i="8"/>
  <c r="AC229" i="8"/>
  <c r="AB229" i="8"/>
  <c r="AA229" i="8"/>
  <c r="Z229" i="8"/>
  <c r="Y229" i="8"/>
  <c r="X229" i="8"/>
  <c r="W229" i="8"/>
  <c r="V229" i="8"/>
  <c r="U229" i="8"/>
  <c r="AF226" i="8"/>
  <c r="AE226" i="8"/>
  <c r="AD226" i="8"/>
  <c r="AC226" i="8"/>
  <c r="AB226" i="8"/>
  <c r="AA226" i="8"/>
  <c r="Z226" i="8"/>
  <c r="Y226" i="8"/>
  <c r="X226" i="8"/>
  <c r="W226" i="8"/>
  <c r="V226" i="8"/>
  <c r="U226" i="8"/>
  <c r="AF223" i="8"/>
  <c r="AE223" i="8"/>
  <c r="AD223" i="8"/>
  <c r="AC223" i="8"/>
  <c r="AB223" i="8"/>
  <c r="AA223" i="8"/>
  <c r="Z223" i="8"/>
  <c r="Y223" i="8"/>
  <c r="X223" i="8"/>
  <c r="W223" i="8"/>
  <c r="V223" i="8"/>
  <c r="U223" i="8"/>
  <c r="AF220" i="8"/>
  <c r="AE220" i="8"/>
  <c r="AD220" i="8"/>
  <c r="AC220" i="8"/>
  <c r="AB220" i="8"/>
  <c r="AA220" i="8"/>
  <c r="Z220" i="8"/>
  <c r="Y220" i="8"/>
  <c r="X220" i="8"/>
  <c r="W220" i="8"/>
  <c r="V220" i="8"/>
  <c r="U220" i="8"/>
  <c r="AF217" i="8"/>
  <c r="AE217" i="8"/>
  <c r="AD217" i="8"/>
  <c r="AC217" i="8"/>
  <c r="AB217" i="8"/>
  <c r="AA217" i="8"/>
  <c r="Z217" i="8"/>
  <c r="Y217" i="8"/>
  <c r="X217" i="8"/>
  <c r="W217" i="8"/>
  <c r="V217" i="8"/>
  <c r="U217" i="8"/>
  <c r="AF214" i="8"/>
  <c r="AE214" i="8"/>
  <c r="AD214" i="8"/>
  <c r="AC214" i="8"/>
  <c r="AB214" i="8"/>
  <c r="AA214" i="8"/>
  <c r="Z214" i="8"/>
  <c r="Y214" i="8"/>
  <c r="X214" i="8"/>
  <c r="W214" i="8"/>
  <c r="V214" i="8"/>
  <c r="U214" i="8"/>
  <c r="AF211" i="8"/>
  <c r="AE211" i="8"/>
  <c r="AD211" i="8"/>
  <c r="AC211" i="8"/>
  <c r="AB211" i="8"/>
  <c r="AA211" i="8"/>
  <c r="Z211" i="8"/>
  <c r="Y211" i="8"/>
  <c r="X211" i="8"/>
  <c r="W211" i="8"/>
  <c r="V211" i="8"/>
  <c r="U211" i="8"/>
  <c r="AF208" i="8"/>
  <c r="AE208" i="8"/>
  <c r="AD208" i="8"/>
  <c r="AC208" i="8"/>
  <c r="AB208" i="8"/>
  <c r="AA208" i="8"/>
  <c r="Z208" i="8"/>
  <c r="Y208" i="8"/>
  <c r="X208" i="8"/>
  <c r="W208" i="8"/>
  <c r="V208" i="8"/>
  <c r="U208" i="8"/>
  <c r="E220" i="8"/>
  <c r="T232" i="8"/>
  <c r="S232" i="8"/>
  <c r="R232" i="8"/>
  <c r="Q232" i="8"/>
  <c r="P232" i="8"/>
  <c r="O232" i="8"/>
  <c r="N232" i="8"/>
  <c r="M232" i="8"/>
  <c r="L232" i="8"/>
  <c r="K232" i="8"/>
  <c r="J232" i="8"/>
  <c r="I232" i="8"/>
  <c r="E232" i="8"/>
  <c r="AG231" i="8"/>
  <c r="AI231" i="8" s="1"/>
  <c r="T229" i="8"/>
  <c r="S229" i="8"/>
  <c r="R229" i="8"/>
  <c r="Q229" i="8"/>
  <c r="P229" i="8"/>
  <c r="O229" i="8"/>
  <c r="N229" i="8"/>
  <c r="M229" i="8"/>
  <c r="L229" i="8"/>
  <c r="K229" i="8"/>
  <c r="J229" i="8"/>
  <c r="I229" i="8"/>
  <c r="E229" i="8"/>
  <c r="AG228" i="8"/>
  <c r="AI228" i="8" s="1"/>
  <c r="T226" i="8"/>
  <c r="S226" i="8"/>
  <c r="R226" i="8"/>
  <c r="Q226" i="8"/>
  <c r="P226" i="8"/>
  <c r="O226" i="8"/>
  <c r="N226" i="8"/>
  <c r="M226" i="8"/>
  <c r="L226" i="8"/>
  <c r="K226" i="8"/>
  <c r="J226" i="8"/>
  <c r="I226" i="8"/>
  <c r="E226" i="8"/>
  <c r="AG225" i="8"/>
  <c r="AI225" i="8" s="1"/>
  <c r="T223" i="8"/>
  <c r="S223" i="8"/>
  <c r="R223" i="8"/>
  <c r="Q223" i="8"/>
  <c r="P223" i="8"/>
  <c r="O223" i="8"/>
  <c r="N223" i="8"/>
  <c r="M223" i="8"/>
  <c r="L223" i="8"/>
  <c r="K223" i="8"/>
  <c r="J223" i="8"/>
  <c r="I223" i="8"/>
  <c r="E223" i="8"/>
  <c r="AG222" i="8"/>
  <c r="AI222" i="8" s="1"/>
  <c r="T220" i="8"/>
  <c r="S220" i="8"/>
  <c r="R220" i="8"/>
  <c r="Q220" i="8"/>
  <c r="P220" i="8"/>
  <c r="O220" i="8"/>
  <c r="N220" i="8"/>
  <c r="M220" i="8"/>
  <c r="L220" i="8"/>
  <c r="K220" i="8"/>
  <c r="J220" i="8"/>
  <c r="I220" i="8"/>
  <c r="AG219" i="8"/>
  <c r="AI219" i="8" s="1"/>
  <c r="T217" i="8"/>
  <c r="S217" i="8"/>
  <c r="R217" i="8"/>
  <c r="Q217" i="8"/>
  <c r="P217" i="8"/>
  <c r="O217" i="8"/>
  <c r="N217" i="8"/>
  <c r="M217" i="8"/>
  <c r="L217" i="8"/>
  <c r="K217" i="8"/>
  <c r="J217" i="8"/>
  <c r="I217" i="8"/>
  <c r="E217" i="8"/>
  <c r="AG216" i="8"/>
  <c r="AI216" i="8" s="1"/>
  <c r="T214" i="8"/>
  <c r="S214" i="8"/>
  <c r="R214" i="8"/>
  <c r="Q214" i="8"/>
  <c r="P214" i="8"/>
  <c r="O214" i="8"/>
  <c r="N214" i="8"/>
  <c r="M214" i="8"/>
  <c r="L214" i="8"/>
  <c r="K214" i="8"/>
  <c r="J214" i="8"/>
  <c r="I214" i="8"/>
  <c r="E214" i="8"/>
  <c r="AG213" i="8"/>
  <c r="AI213" i="8" s="1"/>
  <c r="T211" i="8"/>
  <c r="S211" i="8"/>
  <c r="R211" i="8"/>
  <c r="Q211" i="8"/>
  <c r="P211" i="8"/>
  <c r="O211" i="8"/>
  <c r="N211" i="8"/>
  <c r="M211" i="8"/>
  <c r="L211" i="8"/>
  <c r="K211" i="8"/>
  <c r="J211" i="8"/>
  <c r="I211" i="8"/>
  <c r="E211" i="8"/>
  <c r="AG210" i="8"/>
  <c r="AI210" i="8" s="1"/>
  <c r="T208" i="8"/>
  <c r="S208" i="8"/>
  <c r="R208" i="8"/>
  <c r="Q208" i="8"/>
  <c r="P208" i="8"/>
  <c r="O208" i="8"/>
  <c r="N208" i="8"/>
  <c r="M208" i="8"/>
  <c r="L208" i="8"/>
  <c r="K208" i="8"/>
  <c r="J208" i="8"/>
  <c r="I208" i="8"/>
  <c r="E208" i="8"/>
  <c r="AG207" i="8"/>
  <c r="AI207" i="8" s="1"/>
  <c r="AF201" i="8"/>
  <c r="AE201" i="8"/>
  <c r="AD201" i="8"/>
  <c r="AC201" i="8"/>
  <c r="AB201" i="8"/>
  <c r="AA201" i="8"/>
  <c r="Z201" i="8"/>
  <c r="Y201" i="8"/>
  <c r="X201" i="8"/>
  <c r="W201" i="8"/>
  <c r="V201" i="8"/>
  <c r="U201" i="8"/>
  <c r="AF198" i="8"/>
  <c r="AE198" i="8"/>
  <c r="AD198" i="8"/>
  <c r="AC198" i="8"/>
  <c r="AB198" i="8"/>
  <c r="AA198" i="8"/>
  <c r="Z198" i="8"/>
  <c r="Y198" i="8"/>
  <c r="X198" i="8"/>
  <c r="W198" i="8"/>
  <c r="V198" i="8"/>
  <c r="U198" i="8"/>
  <c r="AF195" i="8"/>
  <c r="AE195" i="8"/>
  <c r="AD195" i="8"/>
  <c r="AC195" i="8"/>
  <c r="AB195" i="8"/>
  <c r="AA195" i="8"/>
  <c r="Z195" i="8"/>
  <c r="Y195" i="8"/>
  <c r="X195" i="8"/>
  <c r="W195" i="8"/>
  <c r="V195" i="8"/>
  <c r="U195" i="8"/>
  <c r="AF192" i="8"/>
  <c r="AE192" i="8"/>
  <c r="AD192" i="8"/>
  <c r="AC192" i="8"/>
  <c r="AB192" i="8"/>
  <c r="AA192" i="8"/>
  <c r="Z192" i="8"/>
  <c r="Y192" i="8"/>
  <c r="X192" i="8"/>
  <c r="W192" i="8"/>
  <c r="V192" i="8"/>
  <c r="U192" i="8"/>
  <c r="AF189" i="8"/>
  <c r="AE189" i="8"/>
  <c r="AD189" i="8"/>
  <c r="AC189" i="8"/>
  <c r="AB189" i="8"/>
  <c r="AA189" i="8"/>
  <c r="Z189" i="8"/>
  <c r="Y189" i="8"/>
  <c r="X189" i="8"/>
  <c r="W189" i="8"/>
  <c r="V189" i="8"/>
  <c r="U189" i="8"/>
  <c r="AF186" i="8"/>
  <c r="AE186" i="8"/>
  <c r="AD186" i="8"/>
  <c r="AC186" i="8"/>
  <c r="AB186" i="8"/>
  <c r="AA186" i="8"/>
  <c r="Z186" i="8"/>
  <c r="Y186" i="8"/>
  <c r="X186" i="8"/>
  <c r="W186" i="8"/>
  <c r="V186" i="8"/>
  <c r="U186" i="8"/>
  <c r="AF183" i="8"/>
  <c r="AE183" i="8"/>
  <c r="AD183" i="8"/>
  <c r="AC183" i="8"/>
  <c r="AB183" i="8"/>
  <c r="AA183" i="8"/>
  <c r="Z183" i="8"/>
  <c r="Y183" i="8"/>
  <c r="X183" i="8"/>
  <c r="W183" i="8"/>
  <c r="V183" i="8"/>
  <c r="U183" i="8"/>
  <c r="AF180" i="8"/>
  <c r="AE180" i="8"/>
  <c r="AD180" i="8"/>
  <c r="AC180" i="8"/>
  <c r="AB180" i="8"/>
  <c r="AA180" i="8"/>
  <c r="Z180" i="8"/>
  <c r="Y180" i="8"/>
  <c r="X180" i="8"/>
  <c r="W180" i="8"/>
  <c r="V180" i="8"/>
  <c r="U180" i="8"/>
  <c r="AF177" i="8"/>
  <c r="AE177" i="8"/>
  <c r="AD177" i="8"/>
  <c r="AC177" i="8"/>
  <c r="AB177" i="8"/>
  <c r="AA177" i="8"/>
  <c r="Z177" i="8"/>
  <c r="Y177" i="8"/>
  <c r="X177" i="8"/>
  <c r="W177" i="8"/>
  <c r="V177" i="8"/>
  <c r="U177" i="8"/>
  <c r="AF174" i="8"/>
  <c r="AE174" i="8"/>
  <c r="AD174" i="8"/>
  <c r="AC174" i="8"/>
  <c r="AB174" i="8"/>
  <c r="AA174" i="8"/>
  <c r="Z174" i="8"/>
  <c r="Y174" i="8"/>
  <c r="X174" i="8"/>
  <c r="W174" i="8"/>
  <c r="V174" i="8"/>
  <c r="U174" i="8"/>
  <c r="AF171" i="8"/>
  <c r="AE171" i="8"/>
  <c r="AD171" i="8"/>
  <c r="AC171" i="8"/>
  <c r="AB171" i="8"/>
  <c r="AA171" i="8"/>
  <c r="Z171" i="8"/>
  <c r="Y171" i="8"/>
  <c r="X171" i="8"/>
  <c r="W171" i="8"/>
  <c r="V171" i="8"/>
  <c r="U171" i="8"/>
  <c r="AF168" i="8"/>
  <c r="AE168" i="8"/>
  <c r="AD168" i="8"/>
  <c r="AC168" i="8"/>
  <c r="AB168" i="8"/>
  <c r="AA168" i="8"/>
  <c r="Z168" i="8"/>
  <c r="Y168" i="8"/>
  <c r="X168" i="8"/>
  <c r="W168" i="8"/>
  <c r="V168" i="8"/>
  <c r="U168" i="8"/>
  <c r="AF165" i="8"/>
  <c r="AE165" i="8"/>
  <c r="AD165" i="8"/>
  <c r="AC165" i="8"/>
  <c r="AB165" i="8"/>
  <c r="AA165" i="8"/>
  <c r="Z165" i="8"/>
  <c r="Y165" i="8"/>
  <c r="X165" i="8"/>
  <c r="W165" i="8"/>
  <c r="V165" i="8"/>
  <c r="U165" i="8"/>
  <c r="AF162" i="8"/>
  <c r="AE162" i="8"/>
  <c r="AD162" i="8"/>
  <c r="AC162" i="8"/>
  <c r="AB162" i="8"/>
  <c r="AA162" i="8"/>
  <c r="Z162" i="8"/>
  <c r="Y162" i="8"/>
  <c r="X162" i="8"/>
  <c r="W162" i="8"/>
  <c r="V162" i="8"/>
  <c r="U162" i="8"/>
  <c r="AF159" i="8"/>
  <c r="AE159" i="8"/>
  <c r="AD159" i="8"/>
  <c r="AC159" i="8"/>
  <c r="AB159" i="8"/>
  <c r="AA159" i="8"/>
  <c r="Z159" i="8"/>
  <c r="Y159" i="8"/>
  <c r="X159" i="8"/>
  <c r="W159" i="8"/>
  <c r="V159" i="8"/>
  <c r="U159" i="8"/>
  <c r="AF156" i="8"/>
  <c r="AE156" i="8"/>
  <c r="AD156" i="8"/>
  <c r="AC156" i="8"/>
  <c r="AB156" i="8"/>
  <c r="AA156" i="8"/>
  <c r="Z156" i="8"/>
  <c r="Y156" i="8"/>
  <c r="X156" i="8"/>
  <c r="W156" i="8"/>
  <c r="V156" i="8"/>
  <c r="U156" i="8"/>
  <c r="AF153" i="8"/>
  <c r="AE153" i="8"/>
  <c r="AD153" i="8"/>
  <c r="AC153" i="8"/>
  <c r="AB153" i="8"/>
  <c r="AA153" i="8"/>
  <c r="Z153" i="8"/>
  <c r="Y153" i="8"/>
  <c r="X153" i="8"/>
  <c r="W153" i="8"/>
  <c r="V153" i="8"/>
  <c r="U153" i="8"/>
  <c r="AF150" i="8"/>
  <c r="AE150" i="8"/>
  <c r="AD150" i="8"/>
  <c r="AC150" i="8"/>
  <c r="AB150" i="8"/>
  <c r="AA150" i="8"/>
  <c r="Z150" i="8"/>
  <c r="Y150" i="8"/>
  <c r="X150" i="8"/>
  <c r="W150" i="8"/>
  <c r="V150" i="8"/>
  <c r="U150" i="8"/>
  <c r="T201" i="8"/>
  <c r="S201" i="8"/>
  <c r="R201" i="8"/>
  <c r="Q201" i="8"/>
  <c r="P201" i="8"/>
  <c r="O201" i="8"/>
  <c r="N201" i="8"/>
  <c r="M201" i="8"/>
  <c r="L201" i="8"/>
  <c r="K201" i="8"/>
  <c r="J201" i="8"/>
  <c r="I201" i="8"/>
  <c r="E201" i="8"/>
  <c r="AG200" i="8"/>
  <c r="AI200" i="8" s="1"/>
  <c r="T198" i="8"/>
  <c r="S198" i="8"/>
  <c r="R198" i="8"/>
  <c r="Q198" i="8"/>
  <c r="P198" i="8"/>
  <c r="O198" i="8"/>
  <c r="N198" i="8"/>
  <c r="M198" i="8"/>
  <c r="L198" i="8"/>
  <c r="K198" i="8"/>
  <c r="J198" i="8"/>
  <c r="I198" i="8"/>
  <c r="E198" i="8"/>
  <c r="AG197" i="8"/>
  <c r="AI197" i="8" s="1"/>
  <c r="T195" i="8"/>
  <c r="S195" i="8"/>
  <c r="R195" i="8"/>
  <c r="Q195" i="8"/>
  <c r="P195" i="8"/>
  <c r="O195" i="8"/>
  <c r="N195" i="8"/>
  <c r="M195" i="8"/>
  <c r="L195" i="8"/>
  <c r="K195" i="8"/>
  <c r="J195" i="8"/>
  <c r="I195" i="8"/>
  <c r="E195" i="8"/>
  <c r="AG194" i="8"/>
  <c r="AI194" i="8" s="1"/>
  <c r="T192" i="8"/>
  <c r="S192" i="8"/>
  <c r="R192" i="8"/>
  <c r="Q192" i="8"/>
  <c r="P192" i="8"/>
  <c r="O192" i="8"/>
  <c r="N192" i="8"/>
  <c r="M192" i="8"/>
  <c r="L192" i="8"/>
  <c r="K192" i="8"/>
  <c r="J192" i="8"/>
  <c r="I192" i="8"/>
  <c r="E192" i="8"/>
  <c r="AG191" i="8"/>
  <c r="AI191" i="8" s="1"/>
  <c r="T189" i="8"/>
  <c r="S189" i="8"/>
  <c r="R189" i="8"/>
  <c r="Q189" i="8"/>
  <c r="P189" i="8"/>
  <c r="O189" i="8"/>
  <c r="N189" i="8"/>
  <c r="M189" i="8"/>
  <c r="L189" i="8"/>
  <c r="K189" i="8"/>
  <c r="J189" i="8"/>
  <c r="I189" i="8"/>
  <c r="E189" i="8"/>
  <c r="AG188" i="8"/>
  <c r="AI188" i="8" s="1"/>
  <c r="T186" i="8"/>
  <c r="S186" i="8"/>
  <c r="R186" i="8"/>
  <c r="Q186" i="8"/>
  <c r="P186" i="8"/>
  <c r="O186" i="8"/>
  <c r="N186" i="8"/>
  <c r="M186" i="8"/>
  <c r="L186" i="8"/>
  <c r="K186" i="8"/>
  <c r="J186" i="8"/>
  <c r="I186" i="8"/>
  <c r="E186" i="8"/>
  <c r="AG185" i="8"/>
  <c r="AI185" i="8" s="1"/>
  <c r="T183" i="8"/>
  <c r="S183" i="8"/>
  <c r="R183" i="8"/>
  <c r="Q183" i="8"/>
  <c r="P183" i="8"/>
  <c r="O183" i="8"/>
  <c r="N183" i="8"/>
  <c r="M183" i="8"/>
  <c r="L183" i="8"/>
  <c r="K183" i="8"/>
  <c r="J183" i="8"/>
  <c r="I183" i="8"/>
  <c r="E183" i="8"/>
  <c r="AG182" i="8"/>
  <c r="AI182" i="8" s="1"/>
  <c r="T180" i="8"/>
  <c r="S180" i="8"/>
  <c r="R180" i="8"/>
  <c r="Q180" i="8"/>
  <c r="P180" i="8"/>
  <c r="O180" i="8"/>
  <c r="N180" i="8"/>
  <c r="M180" i="8"/>
  <c r="L180" i="8"/>
  <c r="K180" i="8"/>
  <c r="J180" i="8"/>
  <c r="I180" i="8"/>
  <c r="E180" i="8"/>
  <c r="AG179" i="8"/>
  <c r="AI179" i="8" s="1"/>
  <c r="T177" i="8"/>
  <c r="S177" i="8"/>
  <c r="R177" i="8"/>
  <c r="Q177" i="8"/>
  <c r="P177" i="8"/>
  <c r="O177" i="8"/>
  <c r="N177" i="8"/>
  <c r="M177" i="8"/>
  <c r="L177" i="8"/>
  <c r="K177" i="8"/>
  <c r="J177" i="8"/>
  <c r="I177" i="8"/>
  <c r="E177" i="8"/>
  <c r="AG176" i="8"/>
  <c r="AI176" i="8" s="1"/>
  <c r="T174" i="8"/>
  <c r="S174" i="8"/>
  <c r="R174" i="8"/>
  <c r="Q174" i="8"/>
  <c r="P174" i="8"/>
  <c r="O174" i="8"/>
  <c r="N174" i="8"/>
  <c r="M174" i="8"/>
  <c r="L174" i="8"/>
  <c r="K174" i="8"/>
  <c r="J174" i="8"/>
  <c r="I174" i="8"/>
  <c r="E174" i="8"/>
  <c r="AG173" i="8"/>
  <c r="AI173" i="8" s="1"/>
  <c r="T171" i="8"/>
  <c r="S171" i="8"/>
  <c r="R171" i="8"/>
  <c r="Q171" i="8"/>
  <c r="P171" i="8"/>
  <c r="O171" i="8"/>
  <c r="N171" i="8"/>
  <c r="M171" i="8"/>
  <c r="L171" i="8"/>
  <c r="K171" i="8"/>
  <c r="J171" i="8"/>
  <c r="I171" i="8"/>
  <c r="E171" i="8"/>
  <c r="AG170" i="8"/>
  <c r="AI170" i="8" s="1"/>
  <c r="T168" i="8"/>
  <c r="S168" i="8"/>
  <c r="R168" i="8"/>
  <c r="Q168" i="8"/>
  <c r="P168" i="8"/>
  <c r="O168" i="8"/>
  <c r="N168" i="8"/>
  <c r="M168" i="8"/>
  <c r="L168" i="8"/>
  <c r="K168" i="8"/>
  <c r="J168" i="8"/>
  <c r="I168" i="8"/>
  <c r="E168" i="8"/>
  <c r="AG167" i="8"/>
  <c r="AI167" i="8" s="1"/>
  <c r="T165" i="8"/>
  <c r="S165" i="8"/>
  <c r="R165" i="8"/>
  <c r="Q165" i="8"/>
  <c r="P165" i="8"/>
  <c r="O165" i="8"/>
  <c r="N165" i="8"/>
  <c r="M165" i="8"/>
  <c r="L165" i="8"/>
  <c r="K165" i="8"/>
  <c r="J165" i="8"/>
  <c r="I165" i="8"/>
  <c r="E165" i="8"/>
  <c r="AG164" i="8"/>
  <c r="AI164" i="8" s="1"/>
  <c r="T162" i="8"/>
  <c r="S162" i="8"/>
  <c r="R162" i="8"/>
  <c r="Q162" i="8"/>
  <c r="P162" i="8"/>
  <c r="O162" i="8"/>
  <c r="N162" i="8"/>
  <c r="M162" i="8"/>
  <c r="L162" i="8"/>
  <c r="K162" i="8"/>
  <c r="J162" i="8"/>
  <c r="I162" i="8"/>
  <c r="E162" i="8"/>
  <c r="AG161" i="8"/>
  <c r="AI161" i="8" s="1"/>
  <c r="T159" i="8"/>
  <c r="S159" i="8"/>
  <c r="R159" i="8"/>
  <c r="Q159" i="8"/>
  <c r="P159" i="8"/>
  <c r="O159" i="8"/>
  <c r="N159" i="8"/>
  <c r="M159" i="8"/>
  <c r="L159" i="8"/>
  <c r="K159" i="8"/>
  <c r="J159" i="8"/>
  <c r="I159" i="8"/>
  <c r="E159" i="8"/>
  <c r="AG158" i="8"/>
  <c r="AI158" i="8" s="1"/>
  <c r="T156" i="8"/>
  <c r="S156" i="8"/>
  <c r="R156" i="8"/>
  <c r="Q156" i="8"/>
  <c r="P156" i="8"/>
  <c r="O156" i="8"/>
  <c r="N156" i="8"/>
  <c r="M156" i="8"/>
  <c r="L156" i="8"/>
  <c r="K156" i="8"/>
  <c r="J156" i="8"/>
  <c r="I156" i="8"/>
  <c r="E156" i="8"/>
  <c r="AG155" i="8"/>
  <c r="AI155" i="8" s="1"/>
  <c r="T153" i="8"/>
  <c r="S153" i="8"/>
  <c r="R153" i="8"/>
  <c r="Q153" i="8"/>
  <c r="P153" i="8"/>
  <c r="O153" i="8"/>
  <c r="N153" i="8"/>
  <c r="M153" i="8"/>
  <c r="L153" i="8"/>
  <c r="K153" i="8"/>
  <c r="J153" i="8"/>
  <c r="I153" i="8"/>
  <c r="E153" i="8"/>
  <c r="AG152" i="8"/>
  <c r="AI152" i="8" s="1"/>
  <c r="T150" i="8"/>
  <c r="S150" i="8"/>
  <c r="R150" i="8"/>
  <c r="Q150" i="8"/>
  <c r="P150" i="8"/>
  <c r="O150" i="8"/>
  <c r="N150" i="8"/>
  <c r="M150" i="8"/>
  <c r="L150" i="8"/>
  <c r="K150" i="8"/>
  <c r="J150" i="8"/>
  <c r="I150" i="8"/>
  <c r="E150" i="8"/>
  <c r="AG149" i="8"/>
  <c r="AI149" i="8" s="1"/>
  <c r="AF140" i="8"/>
  <c r="AE140" i="8"/>
  <c r="AD140" i="8"/>
  <c r="AC140" i="8"/>
  <c r="AB140" i="8"/>
  <c r="AA140" i="8"/>
  <c r="Z140" i="8"/>
  <c r="Y140" i="8"/>
  <c r="X140" i="8"/>
  <c r="W140" i="8"/>
  <c r="V140" i="8"/>
  <c r="U140" i="8"/>
  <c r="AF137" i="8"/>
  <c r="AE137" i="8"/>
  <c r="AD137" i="8"/>
  <c r="AC137" i="8"/>
  <c r="AB137" i="8"/>
  <c r="AA137" i="8"/>
  <c r="Z137" i="8"/>
  <c r="Y137" i="8"/>
  <c r="X137" i="8"/>
  <c r="W137" i="8"/>
  <c r="V137" i="8"/>
  <c r="U137" i="8"/>
  <c r="AF134" i="8"/>
  <c r="AE134" i="8"/>
  <c r="AD134" i="8"/>
  <c r="AC134" i="8"/>
  <c r="AB134" i="8"/>
  <c r="AA134" i="8"/>
  <c r="Z134" i="8"/>
  <c r="Y134" i="8"/>
  <c r="X134" i="8"/>
  <c r="W134" i="8"/>
  <c r="V134" i="8"/>
  <c r="U134" i="8"/>
  <c r="AF131" i="8"/>
  <c r="AE131" i="8"/>
  <c r="AD131" i="8"/>
  <c r="AC131" i="8"/>
  <c r="AB131" i="8"/>
  <c r="AA131" i="8"/>
  <c r="Z131" i="8"/>
  <c r="Y131" i="8"/>
  <c r="X131" i="8"/>
  <c r="W131" i="8"/>
  <c r="V131" i="8"/>
  <c r="U131" i="8"/>
  <c r="AF128" i="8"/>
  <c r="AE128" i="8"/>
  <c r="AD128" i="8"/>
  <c r="AC128" i="8"/>
  <c r="AB128" i="8"/>
  <c r="AA128" i="8"/>
  <c r="Z128" i="8"/>
  <c r="Y128" i="8"/>
  <c r="X128" i="8"/>
  <c r="W128" i="8"/>
  <c r="V128" i="8"/>
  <c r="U128" i="8"/>
  <c r="AF125" i="8"/>
  <c r="AE125" i="8"/>
  <c r="AD125" i="8"/>
  <c r="AC125" i="8"/>
  <c r="AB125" i="8"/>
  <c r="AA125" i="8"/>
  <c r="Z125" i="8"/>
  <c r="Y125" i="8"/>
  <c r="X125" i="8"/>
  <c r="W125" i="8"/>
  <c r="V125" i="8"/>
  <c r="U125" i="8"/>
  <c r="AF122" i="8"/>
  <c r="AE122" i="8"/>
  <c r="AD122" i="8"/>
  <c r="AC122" i="8"/>
  <c r="AB122" i="8"/>
  <c r="AA122" i="8"/>
  <c r="Z122" i="8"/>
  <c r="Y122" i="8"/>
  <c r="X122" i="8"/>
  <c r="W122" i="8"/>
  <c r="V122" i="8"/>
  <c r="U122" i="8"/>
  <c r="T140" i="8"/>
  <c r="S140" i="8"/>
  <c r="R140" i="8"/>
  <c r="Q140" i="8"/>
  <c r="P140" i="8"/>
  <c r="O140" i="8"/>
  <c r="N140" i="8"/>
  <c r="M140" i="8"/>
  <c r="L140" i="8"/>
  <c r="K140" i="8"/>
  <c r="J140" i="8"/>
  <c r="I140" i="8"/>
  <c r="E140" i="8"/>
  <c r="AG139" i="8"/>
  <c r="AI139" i="8" s="1"/>
  <c r="T137" i="8"/>
  <c r="S137" i="8"/>
  <c r="R137" i="8"/>
  <c r="Q137" i="8"/>
  <c r="P137" i="8"/>
  <c r="O137" i="8"/>
  <c r="N137" i="8"/>
  <c r="M137" i="8"/>
  <c r="L137" i="8"/>
  <c r="K137" i="8"/>
  <c r="J137" i="8"/>
  <c r="I137" i="8"/>
  <c r="E137" i="8"/>
  <c r="AG136" i="8"/>
  <c r="AI136" i="8" s="1"/>
  <c r="T134" i="8"/>
  <c r="S134" i="8"/>
  <c r="R134" i="8"/>
  <c r="Q134" i="8"/>
  <c r="P134" i="8"/>
  <c r="O134" i="8"/>
  <c r="N134" i="8"/>
  <c r="M134" i="8"/>
  <c r="L134" i="8"/>
  <c r="K134" i="8"/>
  <c r="J134" i="8"/>
  <c r="I134" i="8"/>
  <c r="E134" i="8"/>
  <c r="AG133" i="8"/>
  <c r="AI133" i="8" s="1"/>
  <c r="T131" i="8"/>
  <c r="S131" i="8"/>
  <c r="R131" i="8"/>
  <c r="Q131" i="8"/>
  <c r="P131" i="8"/>
  <c r="O131" i="8"/>
  <c r="N131" i="8"/>
  <c r="M131" i="8"/>
  <c r="L131" i="8"/>
  <c r="K131" i="8"/>
  <c r="J131" i="8"/>
  <c r="I131" i="8"/>
  <c r="E131" i="8"/>
  <c r="AG130" i="8"/>
  <c r="AI130" i="8" s="1"/>
  <c r="T128" i="8"/>
  <c r="S128" i="8"/>
  <c r="R128" i="8"/>
  <c r="Q128" i="8"/>
  <c r="P128" i="8"/>
  <c r="O128" i="8"/>
  <c r="N128" i="8"/>
  <c r="M128" i="8"/>
  <c r="L128" i="8"/>
  <c r="K128" i="8"/>
  <c r="J128" i="8"/>
  <c r="I128" i="8"/>
  <c r="E128" i="8"/>
  <c r="AG127" i="8"/>
  <c r="AI127" i="8" s="1"/>
  <c r="T125" i="8"/>
  <c r="S125" i="8"/>
  <c r="R125" i="8"/>
  <c r="Q125" i="8"/>
  <c r="P125" i="8"/>
  <c r="O125" i="8"/>
  <c r="N125" i="8"/>
  <c r="M125" i="8"/>
  <c r="L125" i="8"/>
  <c r="K125" i="8"/>
  <c r="J125" i="8"/>
  <c r="I125" i="8"/>
  <c r="E125" i="8"/>
  <c r="AG124" i="8"/>
  <c r="AI124" i="8" s="1"/>
  <c r="T122" i="8"/>
  <c r="S122" i="8"/>
  <c r="R122" i="8"/>
  <c r="Q122" i="8"/>
  <c r="P122" i="8"/>
  <c r="O122" i="8"/>
  <c r="N122" i="8"/>
  <c r="M122" i="8"/>
  <c r="L122" i="8"/>
  <c r="K122" i="8"/>
  <c r="J122" i="8"/>
  <c r="I122" i="8"/>
  <c r="E122" i="8"/>
  <c r="AG121" i="8"/>
  <c r="AI121" i="8" s="1"/>
  <c r="AF115" i="8"/>
  <c r="AE115" i="8"/>
  <c r="AD115" i="8"/>
  <c r="AC115" i="8"/>
  <c r="AB115" i="8"/>
  <c r="AA115" i="8"/>
  <c r="Z115" i="8"/>
  <c r="Y115" i="8"/>
  <c r="X115" i="8"/>
  <c r="W115" i="8"/>
  <c r="V115" i="8"/>
  <c r="U115" i="8"/>
  <c r="AF112" i="8"/>
  <c r="AE112" i="8"/>
  <c r="AD112" i="8"/>
  <c r="AC112" i="8"/>
  <c r="AB112" i="8"/>
  <c r="AA112" i="8"/>
  <c r="Z112" i="8"/>
  <c r="Y112" i="8"/>
  <c r="X112" i="8"/>
  <c r="W112" i="8"/>
  <c r="V112" i="8"/>
  <c r="U112" i="8"/>
  <c r="AF109" i="8"/>
  <c r="AE109" i="8"/>
  <c r="AD109" i="8"/>
  <c r="AC109" i="8"/>
  <c r="AB109" i="8"/>
  <c r="AA109" i="8"/>
  <c r="Z109" i="8"/>
  <c r="Y109" i="8"/>
  <c r="X109" i="8"/>
  <c r="W109" i="8"/>
  <c r="V109" i="8"/>
  <c r="U109" i="8"/>
  <c r="AF106" i="8"/>
  <c r="AE106" i="8"/>
  <c r="AD106" i="8"/>
  <c r="AC106" i="8"/>
  <c r="AB106" i="8"/>
  <c r="AA106" i="8"/>
  <c r="Z106" i="8"/>
  <c r="Y106" i="8"/>
  <c r="X106" i="8"/>
  <c r="W106" i="8"/>
  <c r="V106" i="8"/>
  <c r="U106" i="8"/>
  <c r="AF103" i="8"/>
  <c r="AE103" i="8"/>
  <c r="AD103" i="8"/>
  <c r="AC103" i="8"/>
  <c r="AB103" i="8"/>
  <c r="AA103" i="8"/>
  <c r="Z103" i="8"/>
  <c r="Y103" i="8"/>
  <c r="X103" i="8"/>
  <c r="W103" i="8"/>
  <c r="V103" i="8"/>
  <c r="U103" i="8"/>
  <c r="AF100" i="8"/>
  <c r="AE100" i="8"/>
  <c r="AD100" i="8"/>
  <c r="AC100" i="8"/>
  <c r="AB100" i="8"/>
  <c r="AA100" i="8"/>
  <c r="Z100" i="8"/>
  <c r="Y100" i="8"/>
  <c r="X100" i="8"/>
  <c r="W100" i="8"/>
  <c r="V100" i="8"/>
  <c r="U100" i="8"/>
  <c r="AF97" i="8"/>
  <c r="AE97" i="8"/>
  <c r="AD97" i="8"/>
  <c r="AC97" i="8"/>
  <c r="AB97" i="8"/>
  <c r="AA97" i="8"/>
  <c r="Z97" i="8"/>
  <c r="Y97" i="8"/>
  <c r="X97" i="8"/>
  <c r="W97" i="8"/>
  <c r="V97" i="8"/>
  <c r="U97" i="8"/>
  <c r="AF94" i="8"/>
  <c r="AE94" i="8"/>
  <c r="AD94" i="8"/>
  <c r="AC94" i="8"/>
  <c r="AB94" i="8"/>
  <c r="AA94" i="8"/>
  <c r="Z94" i="8"/>
  <c r="Y94" i="8"/>
  <c r="X94" i="8"/>
  <c r="W94" i="8"/>
  <c r="V94" i="8"/>
  <c r="U94" i="8"/>
  <c r="AF91" i="8"/>
  <c r="AE91" i="8"/>
  <c r="AD91" i="8"/>
  <c r="AC91" i="8"/>
  <c r="AB91" i="8"/>
  <c r="AA91" i="8"/>
  <c r="Z91" i="8"/>
  <c r="Y91" i="8"/>
  <c r="X91" i="8"/>
  <c r="W91" i="8"/>
  <c r="V91" i="8"/>
  <c r="U91" i="8"/>
  <c r="AF88" i="8"/>
  <c r="AE88" i="8"/>
  <c r="AD88" i="8"/>
  <c r="AC88" i="8"/>
  <c r="AB88" i="8"/>
  <c r="AA88" i="8"/>
  <c r="Z88" i="8"/>
  <c r="Y88" i="8"/>
  <c r="X88" i="8"/>
  <c r="W88" i="8"/>
  <c r="V88" i="8"/>
  <c r="U88" i="8"/>
  <c r="AF85" i="8"/>
  <c r="AE85" i="8"/>
  <c r="AD85" i="8"/>
  <c r="AC85" i="8"/>
  <c r="AB85" i="8"/>
  <c r="AA85" i="8"/>
  <c r="Z85" i="8"/>
  <c r="Y85" i="8"/>
  <c r="X85" i="8"/>
  <c r="W85" i="8"/>
  <c r="V85" i="8"/>
  <c r="U85" i="8"/>
  <c r="AF82" i="8"/>
  <c r="AE82" i="8"/>
  <c r="AD82" i="8"/>
  <c r="AC82" i="8"/>
  <c r="AB82" i="8"/>
  <c r="AA82" i="8"/>
  <c r="Z82" i="8"/>
  <c r="Y82" i="8"/>
  <c r="X82" i="8"/>
  <c r="W82" i="8"/>
  <c r="V82" i="8"/>
  <c r="U82" i="8"/>
  <c r="AF79" i="8"/>
  <c r="AE79" i="8"/>
  <c r="AD79" i="8"/>
  <c r="AC79" i="8"/>
  <c r="AB79" i="8"/>
  <c r="AA79" i="8"/>
  <c r="Z79" i="8"/>
  <c r="Y79" i="8"/>
  <c r="X79" i="8"/>
  <c r="W79" i="8"/>
  <c r="V79" i="8"/>
  <c r="U79" i="8"/>
  <c r="AF76" i="8"/>
  <c r="AE76" i="8"/>
  <c r="AD76" i="8"/>
  <c r="AC76" i="8"/>
  <c r="AB76" i="8"/>
  <c r="AA76" i="8"/>
  <c r="Z76" i="8"/>
  <c r="Y76" i="8"/>
  <c r="X76" i="8"/>
  <c r="W76" i="8"/>
  <c r="V76" i="8"/>
  <c r="U76" i="8"/>
  <c r="AF73" i="8"/>
  <c r="AE73" i="8"/>
  <c r="AD73" i="8"/>
  <c r="AC73" i="8"/>
  <c r="AB73" i="8"/>
  <c r="AA73" i="8"/>
  <c r="Z73" i="8"/>
  <c r="Y73" i="8"/>
  <c r="X73" i="8"/>
  <c r="W73" i="8"/>
  <c r="V73" i="8"/>
  <c r="U73" i="8"/>
  <c r="AF70" i="8"/>
  <c r="AE70" i="8"/>
  <c r="AD70" i="8"/>
  <c r="AC70" i="8"/>
  <c r="AB70" i="8"/>
  <c r="AA70" i="8"/>
  <c r="Z70" i="8"/>
  <c r="Y70" i="8"/>
  <c r="X70" i="8"/>
  <c r="W70" i="8"/>
  <c r="V70" i="8"/>
  <c r="U70" i="8"/>
  <c r="AF67" i="8"/>
  <c r="AE67" i="8"/>
  <c r="AD67" i="8"/>
  <c r="AC67" i="8"/>
  <c r="AB67" i="8"/>
  <c r="AA67" i="8"/>
  <c r="Z67" i="8"/>
  <c r="Y67" i="8"/>
  <c r="X67" i="8"/>
  <c r="W67" i="8"/>
  <c r="V67" i="8"/>
  <c r="U67" i="8"/>
  <c r="AF64" i="8"/>
  <c r="AE64" i="8"/>
  <c r="AD64" i="8"/>
  <c r="AC64" i="8"/>
  <c r="AB64" i="8"/>
  <c r="AA64" i="8"/>
  <c r="Z64" i="8"/>
  <c r="Y64" i="8"/>
  <c r="X64" i="8"/>
  <c r="W64" i="8"/>
  <c r="V64" i="8"/>
  <c r="U64" i="8"/>
  <c r="AF61" i="8"/>
  <c r="AE61" i="8"/>
  <c r="AD61" i="8"/>
  <c r="AC61" i="8"/>
  <c r="AB61" i="8"/>
  <c r="AA61" i="8"/>
  <c r="Z61" i="8"/>
  <c r="Y61" i="8"/>
  <c r="X61" i="8"/>
  <c r="W61" i="8"/>
  <c r="V61" i="8"/>
  <c r="U61" i="8"/>
  <c r="T115" i="8"/>
  <c r="S115" i="8"/>
  <c r="R115" i="8"/>
  <c r="Q115" i="8"/>
  <c r="P115" i="8"/>
  <c r="O115" i="8"/>
  <c r="N115" i="8"/>
  <c r="M115" i="8"/>
  <c r="L115" i="8"/>
  <c r="K115" i="8"/>
  <c r="J115" i="8"/>
  <c r="I115" i="8"/>
  <c r="E115" i="8"/>
  <c r="AG114" i="8"/>
  <c r="AI114" i="8" s="1"/>
  <c r="T112" i="8"/>
  <c r="S112" i="8"/>
  <c r="R112" i="8"/>
  <c r="Q112" i="8"/>
  <c r="P112" i="8"/>
  <c r="O112" i="8"/>
  <c r="N112" i="8"/>
  <c r="M112" i="8"/>
  <c r="L112" i="8"/>
  <c r="K112" i="8"/>
  <c r="J112" i="8"/>
  <c r="I112" i="8"/>
  <c r="E112" i="8"/>
  <c r="AG111" i="8"/>
  <c r="AI111" i="8" s="1"/>
  <c r="T109" i="8"/>
  <c r="S109" i="8"/>
  <c r="R109" i="8"/>
  <c r="Q109" i="8"/>
  <c r="P109" i="8"/>
  <c r="O109" i="8"/>
  <c r="N109" i="8"/>
  <c r="M109" i="8"/>
  <c r="L109" i="8"/>
  <c r="K109" i="8"/>
  <c r="J109" i="8"/>
  <c r="I109" i="8"/>
  <c r="E109" i="8"/>
  <c r="AG108" i="8"/>
  <c r="AI108" i="8" s="1"/>
  <c r="T106" i="8"/>
  <c r="S106" i="8"/>
  <c r="R106" i="8"/>
  <c r="Q106" i="8"/>
  <c r="P106" i="8"/>
  <c r="O106" i="8"/>
  <c r="N106" i="8"/>
  <c r="M106" i="8"/>
  <c r="L106" i="8"/>
  <c r="K106" i="8"/>
  <c r="J106" i="8"/>
  <c r="I106" i="8"/>
  <c r="E106" i="8"/>
  <c r="AG105" i="8"/>
  <c r="AI105" i="8" s="1"/>
  <c r="T103" i="8"/>
  <c r="S103" i="8"/>
  <c r="R103" i="8"/>
  <c r="Q103" i="8"/>
  <c r="P103" i="8"/>
  <c r="O103" i="8"/>
  <c r="N103" i="8"/>
  <c r="M103" i="8"/>
  <c r="L103" i="8"/>
  <c r="K103" i="8"/>
  <c r="J103" i="8"/>
  <c r="I103" i="8"/>
  <c r="E103" i="8"/>
  <c r="AG102" i="8"/>
  <c r="AI102" i="8" s="1"/>
  <c r="T100" i="8"/>
  <c r="S100" i="8"/>
  <c r="R100" i="8"/>
  <c r="Q100" i="8"/>
  <c r="P100" i="8"/>
  <c r="O100" i="8"/>
  <c r="N100" i="8"/>
  <c r="M100" i="8"/>
  <c r="L100" i="8"/>
  <c r="K100" i="8"/>
  <c r="J100" i="8"/>
  <c r="I100" i="8"/>
  <c r="E100" i="8"/>
  <c r="AG99" i="8"/>
  <c r="AI99" i="8" s="1"/>
  <c r="T97" i="8"/>
  <c r="S97" i="8"/>
  <c r="R97" i="8"/>
  <c r="Q97" i="8"/>
  <c r="P97" i="8"/>
  <c r="O97" i="8"/>
  <c r="N97" i="8"/>
  <c r="M97" i="8"/>
  <c r="L97" i="8"/>
  <c r="K97" i="8"/>
  <c r="J97" i="8"/>
  <c r="I97" i="8"/>
  <c r="E97" i="8"/>
  <c r="AG96" i="8"/>
  <c r="AI96" i="8" s="1"/>
  <c r="T94" i="8"/>
  <c r="S94" i="8"/>
  <c r="R94" i="8"/>
  <c r="Q94" i="8"/>
  <c r="P94" i="8"/>
  <c r="O94" i="8"/>
  <c r="N94" i="8"/>
  <c r="M94" i="8"/>
  <c r="L94" i="8"/>
  <c r="K94" i="8"/>
  <c r="J94" i="8"/>
  <c r="I94" i="8"/>
  <c r="E94" i="8"/>
  <c r="AG93" i="8"/>
  <c r="AI93" i="8" s="1"/>
  <c r="T91" i="8"/>
  <c r="S91" i="8"/>
  <c r="R91" i="8"/>
  <c r="Q91" i="8"/>
  <c r="P91" i="8"/>
  <c r="O91" i="8"/>
  <c r="N91" i="8"/>
  <c r="M91" i="8"/>
  <c r="L91" i="8"/>
  <c r="K91" i="8"/>
  <c r="J91" i="8"/>
  <c r="I91" i="8"/>
  <c r="E91" i="8"/>
  <c r="AG90" i="8"/>
  <c r="AI90" i="8" s="1"/>
  <c r="T88" i="8"/>
  <c r="S88" i="8"/>
  <c r="R88" i="8"/>
  <c r="Q88" i="8"/>
  <c r="P88" i="8"/>
  <c r="O88" i="8"/>
  <c r="N88" i="8"/>
  <c r="M88" i="8"/>
  <c r="L88" i="8"/>
  <c r="K88" i="8"/>
  <c r="J88" i="8"/>
  <c r="I88" i="8"/>
  <c r="E88" i="8"/>
  <c r="AG87" i="8"/>
  <c r="AI87" i="8" s="1"/>
  <c r="T85" i="8"/>
  <c r="S85" i="8"/>
  <c r="R85" i="8"/>
  <c r="Q85" i="8"/>
  <c r="P85" i="8"/>
  <c r="O85" i="8"/>
  <c r="N85" i="8"/>
  <c r="M85" i="8"/>
  <c r="L85" i="8"/>
  <c r="K85" i="8"/>
  <c r="J85" i="8"/>
  <c r="I85" i="8"/>
  <c r="E85" i="8"/>
  <c r="AG84" i="8"/>
  <c r="AI84" i="8" s="1"/>
  <c r="T82" i="8"/>
  <c r="S82" i="8"/>
  <c r="R82" i="8"/>
  <c r="Q82" i="8"/>
  <c r="P82" i="8"/>
  <c r="O82" i="8"/>
  <c r="N82" i="8"/>
  <c r="M82" i="8"/>
  <c r="L82" i="8"/>
  <c r="K82" i="8"/>
  <c r="J82" i="8"/>
  <c r="I82" i="8"/>
  <c r="E82" i="8"/>
  <c r="AG81" i="8"/>
  <c r="AI81" i="8" s="1"/>
  <c r="T79" i="8"/>
  <c r="S79" i="8"/>
  <c r="R79" i="8"/>
  <c r="Q79" i="8"/>
  <c r="P79" i="8"/>
  <c r="O79" i="8"/>
  <c r="N79" i="8"/>
  <c r="M79" i="8"/>
  <c r="L79" i="8"/>
  <c r="K79" i="8"/>
  <c r="J79" i="8"/>
  <c r="I79" i="8"/>
  <c r="E79" i="8"/>
  <c r="AG78" i="8"/>
  <c r="AI78" i="8" s="1"/>
  <c r="T76" i="8"/>
  <c r="S76" i="8"/>
  <c r="R76" i="8"/>
  <c r="Q76" i="8"/>
  <c r="P76" i="8"/>
  <c r="O76" i="8"/>
  <c r="N76" i="8"/>
  <c r="M76" i="8"/>
  <c r="L76" i="8"/>
  <c r="K76" i="8"/>
  <c r="J76" i="8"/>
  <c r="I76" i="8"/>
  <c r="E76" i="8"/>
  <c r="AG75" i="8"/>
  <c r="AI75" i="8" s="1"/>
  <c r="T73" i="8"/>
  <c r="S73" i="8"/>
  <c r="R73" i="8"/>
  <c r="Q73" i="8"/>
  <c r="P73" i="8"/>
  <c r="O73" i="8"/>
  <c r="N73" i="8"/>
  <c r="M73" i="8"/>
  <c r="L73" i="8"/>
  <c r="K73" i="8"/>
  <c r="J73" i="8"/>
  <c r="I73" i="8"/>
  <c r="E73" i="8"/>
  <c r="AG72" i="8"/>
  <c r="AI72" i="8" s="1"/>
  <c r="T70" i="8"/>
  <c r="S70" i="8"/>
  <c r="R70" i="8"/>
  <c r="Q70" i="8"/>
  <c r="P70" i="8"/>
  <c r="O70" i="8"/>
  <c r="N70" i="8"/>
  <c r="M70" i="8"/>
  <c r="L70" i="8"/>
  <c r="K70" i="8"/>
  <c r="J70" i="8"/>
  <c r="I70" i="8"/>
  <c r="E70" i="8"/>
  <c r="AG69" i="8"/>
  <c r="AI69" i="8" s="1"/>
  <c r="T67" i="8"/>
  <c r="S67" i="8"/>
  <c r="R67" i="8"/>
  <c r="Q67" i="8"/>
  <c r="P67" i="8"/>
  <c r="O67" i="8"/>
  <c r="N67" i="8"/>
  <c r="M67" i="8"/>
  <c r="L67" i="8"/>
  <c r="K67" i="8"/>
  <c r="J67" i="8"/>
  <c r="I67" i="8"/>
  <c r="E67" i="8"/>
  <c r="AG66" i="8"/>
  <c r="AI66" i="8" s="1"/>
  <c r="T64" i="8"/>
  <c r="S64" i="8"/>
  <c r="R64" i="8"/>
  <c r="Q64" i="8"/>
  <c r="P64" i="8"/>
  <c r="O64" i="8"/>
  <c r="N64" i="8"/>
  <c r="M64" i="8"/>
  <c r="L64" i="8"/>
  <c r="K64" i="8"/>
  <c r="J64" i="8"/>
  <c r="I64" i="8"/>
  <c r="E64" i="8"/>
  <c r="AG63" i="8"/>
  <c r="AI63" i="8" s="1"/>
  <c r="T61" i="8"/>
  <c r="S61" i="8"/>
  <c r="R61" i="8"/>
  <c r="Q61" i="8"/>
  <c r="P61" i="8"/>
  <c r="O61" i="8"/>
  <c r="N61" i="8"/>
  <c r="M61" i="8"/>
  <c r="L61" i="8"/>
  <c r="K61" i="8"/>
  <c r="J61" i="8"/>
  <c r="I61" i="8"/>
  <c r="E61" i="8"/>
  <c r="AG60" i="8"/>
  <c r="AI60" i="8" s="1"/>
  <c r="AF54" i="8"/>
  <c r="AE54" i="8"/>
  <c r="AD54" i="8"/>
  <c r="AC54" i="8"/>
  <c r="AB54" i="8"/>
  <c r="AA54" i="8"/>
  <c r="Z54" i="8"/>
  <c r="Y54" i="8"/>
  <c r="X54" i="8"/>
  <c r="W54" i="8"/>
  <c r="V54" i="8"/>
  <c r="U54" i="8"/>
  <c r="AF51" i="8"/>
  <c r="AE51" i="8"/>
  <c r="AD51" i="8"/>
  <c r="AC51" i="8"/>
  <c r="AB51" i="8"/>
  <c r="AA51" i="8"/>
  <c r="Z51" i="8"/>
  <c r="Y51" i="8"/>
  <c r="X51" i="8"/>
  <c r="W51" i="8"/>
  <c r="V51" i="8"/>
  <c r="U51" i="8"/>
  <c r="AF48" i="8"/>
  <c r="AE48" i="8"/>
  <c r="AD48" i="8"/>
  <c r="AC48" i="8"/>
  <c r="AB48" i="8"/>
  <c r="AA48" i="8"/>
  <c r="Z48" i="8"/>
  <c r="Y48" i="8"/>
  <c r="X48" i="8"/>
  <c r="W48" i="8"/>
  <c r="V48" i="8"/>
  <c r="U48" i="8"/>
  <c r="AF45" i="8"/>
  <c r="AE45" i="8"/>
  <c r="AD45" i="8"/>
  <c r="AC45" i="8"/>
  <c r="AB45" i="8"/>
  <c r="AA45" i="8"/>
  <c r="Z45" i="8"/>
  <c r="Y45" i="8"/>
  <c r="X45" i="8"/>
  <c r="W45" i="8"/>
  <c r="V45" i="8"/>
  <c r="U45" i="8"/>
  <c r="AF42" i="8"/>
  <c r="AE42" i="8"/>
  <c r="AD42" i="8"/>
  <c r="AC42" i="8"/>
  <c r="AB42" i="8"/>
  <c r="AA42" i="8"/>
  <c r="Z42" i="8"/>
  <c r="Y42" i="8"/>
  <c r="X42" i="8"/>
  <c r="W42" i="8"/>
  <c r="V42" i="8"/>
  <c r="U42" i="8"/>
  <c r="AF39" i="8"/>
  <c r="AE39" i="8"/>
  <c r="AD39" i="8"/>
  <c r="AC39" i="8"/>
  <c r="AB39" i="8"/>
  <c r="AA39" i="8"/>
  <c r="Z39" i="8"/>
  <c r="Y39" i="8"/>
  <c r="X39" i="8"/>
  <c r="W39" i="8"/>
  <c r="V39" i="8"/>
  <c r="U39" i="8"/>
  <c r="AF36" i="8"/>
  <c r="AE36" i="8"/>
  <c r="AD36" i="8"/>
  <c r="AC36" i="8"/>
  <c r="AB36" i="8"/>
  <c r="AA36" i="8"/>
  <c r="Z36" i="8"/>
  <c r="Y36" i="8"/>
  <c r="X36" i="8"/>
  <c r="W36" i="8"/>
  <c r="V36" i="8"/>
  <c r="U36" i="8"/>
  <c r="AF33" i="8"/>
  <c r="AE33" i="8"/>
  <c r="AD33" i="8"/>
  <c r="AC33" i="8"/>
  <c r="AB33" i="8"/>
  <c r="AA33" i="8"/>
  <c r="Z33" i="8"/>
  <c r="Y33" i="8"/>
  <c r="X33" i="8"/>
  <c r="W33" i="8"/>
  <c r="V33" i="8"/>
  <c r="U33" i="8"/>
  <c r="AF30" i="8"/>
  <c r="AE30" i="8"/>
  <c r="AD30" i="8"/>
  <c r="AC30" i="8"/>
  <c r="AB30" i="8"/>
  <c r="AA30" i="8"/>
  <c r="Z30" i="8"/>
  <c r="Y30" i="8"/>
  <c r="X30" i="8"/>
  <c r="W30" i="8"/>
  <c r="V30" i="8"/>
  <c r="U30" i="8"/>
  <c r="AF27" i="8"/>
  <c r="AE27" i="8"/>
  <c r="AD27" i="8"/>
  <c r="AC27" i="8"/>
  <c r="AB27" i="8"/>
  <c r="AA27" i="8"/>
  <c r="Z27" i="8"/>
  <c r="Y27" i="8"/>
  <c r="X27" i="8"/>
  <c r="W27" i="8"/>
  <c r="V27" i="8"/>
  <c r="U27" i="8"/>
  <c r="AF24" i="8"/>
  <c r="AE24" i="8"/>
  <c r="AD24" i="8"/>
  <c r="AC24" i="8"/>
  <c r="AB24" i="8"/>
  <c r="AA24" i="8"/>
  <c r="Z24" i="8"/>
  <c r="Y24" i="8"/>
  <c r="X24" i="8"/>
  <c r="W24" i="8"/>
  <c r="V24" i="8"/>
  <c r="U24" i="8"/>
  <c r="AF21" i="8"/>
  <c r="AE21" i="8"/>
  <c r="AD21" i="8"/>
  <c r="AC21" i="8"/>
  <c r="AB21" i="8"/>
  <c r="AA21" i="8"/>
  <c r="Z21" i="8"/>
  <c r="Y21" i="8"/>
  <c r="X21" i="8"/>
  <c r="W21" i="8"/>
  <c r="V21" i="8"/>
  <c r="U21" i="8"/>
  <c r="E54" i="8"/>
  <c r="E51" i="8"/>
  <c r="E48" i="8"/>
  <c r="E45" i="8"/>
  <c r="E42" i="8"/>
  <c r="E39" i="8"/>
  <c r="E36" i="8"/>
  <c r="E33" i="8"/>
  <c r="E30" i="8"/>
  <c r="E27" i="8"/>
  <c r="E24" i="8"/>
  <c r="E21" i="8"/>
  <c r="AG240" i="8" l="1"/>
  <c r="AH240" i="8" s="1"/>
  <c r="AG243" i="8"/>
  <c r="AH243" i="8" s="1"/>
  <c r="AG249" i="8"/>
  <c r="AH249" i="8" s="1"/>
  <c r="AG246" i="8"/>
  <c r="AH246" i="8" s="1"/>
  <c r="AG211" i="8"/>
  <c r="AH211" i="8" s="1"/>
  <c r="AG220" i="8"/>
  <c r="AH220" i="8" s="1"/>
  <c r="AG232" i="8"/>
  <c r="AH232" i="8" s="1"/>
  <c r="AG229" i="8"/>
  <c r="AH229" i="8" s="1"/>
  <c r="AG226" i="8"/>
  <c r="AH226" i="8" s="1"/>
  <c r="AG223" i="8"/>
  <c r="AH223" i="8" s="1"/>
  <c r="AG217" i="8"/>
  <c r="AH217" i="8" s="1"/>
  <c r="AG214" i="8"/>
  <c r="AH214" i="8" s="1"/>
  <c r="AG208" i="8"/>
  <c r="AH208" i="8" s="1"/>
  <c r="AG201" i="8"/>
  <c r="AH201" i="8" s="1"/>
  <c r="AG198" i="8"/>
  <c r="AH198" i="8" s="1"/>
  <c r="AG195" i="8"/>
  <c r="AH195" i="8" s="1"/>
  <c r="AG192" i="8"/>
  <c r="AH192" i="8" s="1"/>
  <c r="AG171" i="8"/>
  <c r="AH171" i="8" s="1"/>
  <c r="AG186" i="8"/>
  <c r="AH186" i="8" s="1"/>
  <c r="AG156" i="8"/>
  <c r="AH156" i="8" s="1"/>
  <c r="AG183" i="8"/>
  <c r="AH183" i="8" s="1"/>
  <c r="AG168" i="8"/>
  <c r="AH168" i="8" s="1"/>
  <c r="AG153" i="8"/>
  <c r="AH153" i="8" s="1"/>
  <c r="AG165" i="8"/>
  <c r="AH165" i="8" s="1"/>
  <c r="AG180" i="8"/>
  <c r="AH180" i="8" s="1"/>
  <c r="AG150" i="8"/>
  <c r="AH150" i="8" s="1"/>
  <c r="AG162" i="8"/>
  <c r="AH162" i="8" s="1"/>
  <c r="AG177" i="8"/>
  <c r="AH177" i="8" s="1"/>
  <c r="AG189" i="8"/>
  <c r="AH189" i="8" s="1"/>
  <c r="AG159" i="8"/>
  <c r="AH159" i="8" s="1"/>
  <c r="AG174" i="8"/>
  <c r="AH174" i="8" s="1"/>
  <c r="AG131" i="8"/>
  <c r="AH131" i="8" s="1"/>
  <c r="AG140" i="8"/>
  <c r="AH140" i="8" s="1"/>
  <c r="AG122" i="8"/>
  <c r="AH122" i="8" s="1"/>
  <c r="AG125" i="8"/>
  <c r="AH125" i="8" s="1"/>
  <c r="AG134" i="8"/>
  <c r="AH134" i="8" s="1"/>
  <c r="AG137" i="8"/>
  <c r="AH137" i="8" s="1"/>
  <c r="AG128" i="8"/>
  <c r="AH128" i="8" s="1"/>
  <c r="AG79" i="8"/>
  <c r="AH79" i="8" s="1"/>
  <c r="AG112" i="8"/>
  <c r="AH112" i="8" s="1"/>
  <c r="AG67" i="8"/>
  <c r="AH67" i="8" s="1"/>
  <c r="AG115" i="8"/>
  <c r="AH115" i="8" s="1"/>
  <c r="AG109" i="8"/>
  <c r="AH109" i="8" s="1"/>
  <c r="AG106" i="8"/>
  <c r="AH106" i="8" s="1"/>
  <c r="AG103" i="8"/>
  <c r="AH103" i="8" s="1"/>
  <c r="AG100" i="8"/>
  <c r="AH100" i="8" s="1"/>
  <c r="AG97" i="8"/>
  <c r="AH97" i="8" s="1"/>
  <c r="AG94" i="8"/>
  <c r="AH94" i="8" s="1"/>
  <c r="AG91" i="8"/>
  <c r="AH91" i="8" s="1"/>
  <c r="AG88" i="8"/>
  <c r="AH88" i="8" s="1"/>
  <c r="AG85" i="8"/>
  <c r="AH85" i="8" s="1"/>
  <c r="AG82" i="8"/>
  <c r="AH82" i="8" s="1"/>
  <c r="AG76" i="8"/>
  <c r="AH76" i="8" s="1"/>
  <c r="AG73" i="8"/>
  <c r="AH73" i="8" s="1"/>
  <c r="AG70" i="8"/>
  <c r="AH70" i="8" s="1"/>
  <c r="AG64" i="8"/>
  <c r="AH64" i="8" s="1"/>
  <c r="AG61" i="8"/>
  <c r="AH61" i="8" s="1"/>
  <c r="AH250" i="8" l="1"/>
  <c r="AH233" i="8"/>
  <c r="AH202" i="8"/>
  <c r="AH141" i="8"/>
  <c r="AH116" i="8"/>
  <c r="N54" i="8" l="1"/>
  <c r="M54" i="8"/>
  <c r="L54" i="8"/>
  <c r="K54" i="8"/>
  <c r="J54" i="8"/>
  <c r="I54" i="8"/>
  <c r="N51" i="8"/>
  <c r="M51" i="8"/>
  <c r="L51" i="8"/>
  <c r="K51" i="8"/>
  <c r="J51" i="8"/>
  <c r="I51" i="8"/>
  <c r="N48" i="8"/>
  <c r="M48" i="8"/>
  <c r="L48" i="8"/>
  <c r="K48" i="8"/>
  <c r="J48" i="8"/>
  <c r="I48" i="8"/>
  <c r="N45" i="8"/>
  <c r="M45" i="8"/>
  <c r="L45" i="8"/>
  <c r="K45" i="8"/>
  <c r="J45" i="8"/>
  <c r="I45" i="8"/>
  <c r="N42" i="8"/>
  <c r="M42" i="8"/>
  <c r="L42" i="8"/>
  <c r="K42" i="8"/>
  <c r="J42" i="8"/>
  <c r="I42" i="8"/>
  <c r="N39" i="8"/>
  <c r="M39" i="8"/>
  <c r="L39" i="8"/>
  <c r="K39" i="8"/>
  <c r="J39" i="8"/>
  <c r="I39" i="8"/>
  <c r="N36" i="8"/>
  <c r="M36" i="8"/>
  <c r="L36" i="8"/>
  <c r="K36" i="8"/>
  <c r="J36" i="8"/>
  <c r="I36" i="8"/>
  <c r="N33" i="8"/>
  <c r="M33" i="8"/>
  <c r="L33" i="8"/>
  <c r="K33" i="8"/>
  <c r="J33" i="8"/>
  <c r="I33" i="8"/>
  <c r="N30" i="8"/>
  <c r="M30" i="8"/>
  <c r="L30" i="8"/>
  <c r="K30" i="8"/>
  <c r="J30" i="8"/>
  <c r="I30" i="8"/>
  <c r="N27" i="8"/>
  <c r="M27" i="8"/>
  <c r="L27" i="8"/>
  <c r="K27" i="8"/>
  <c r="J27" i="8"/>
  <c r="I27" i="8"/>
  <c r="N24" i="8"/>
  <c r="M24" i="8"/>
  <c r="L24" i="8"/>
  <c r="K24" i="8"/>
  <c r="J24" i="8"/>
  <c r="I24" i="8"/>
  <c r="N21" i="8"/>
  <c r="M21" i="8"/>
  <c r="L21" i="8"/>
  <c r="K21" i="8"/>
  <c r="J21" i="8"/>
  <c r="I21" i="8"/>
  <c r="T54" i="8" l="1"/>
  <c r="S54" i="8"/>
  <c r="R54" i="8"/>
  <c r="Q54" i="8"/>
  <c r="P54" i="8"/>
  <c r="O54" i="8"/>
  <c r="T51" i="8"/>
  <c r="S51" i="8"/>
  <c r="R51" i="8"/>
  <c r="Q51" i="8"/>
  <c r="P51" i="8"/>
  <c r="O51" i="8"/>
  <c r="T48" i="8"/>
  <c r="S48" i="8"/>
  <c r="R48" i="8"/>
  <c r="Q48" i="8"/>
  <c r="P48" i="8"/>
  <c r="O48" i="8"/>
  <c r="T45" i="8"/>
  <c r="S45" i="8"/>
  <c r="R45" i="8"/>
  <c r="Q45" i="8"/>
  <c r="P45" i="8"/>
  <c r="O45" i="8"/>
  <c r="T42" i="8"/>
  <c r="S42" i="8"/>
  <c r="R42" i="8"/>
  <c r="Q42" i="8"/>
  <c r="P42" i="8"/>
  <c r="O42" i="8"/>
  <c r="T39" i="8"/>
  <c r="S39" i="8"/>
  <c r="R39" i="8"/>
  <c r="Q39" i="8"/>
  <c r="P39" i="8"/>
  <c r="O39" i="8"/>
  <c r="T36" i="8"/>
  <c r="S36" i="8"/>
  <c r="R36" i="8"/>
  <c r="Q36" i="8"/>
  <c r="P36" i="8"/>
  <c r="O36" i="8"/>
  <c r="T33" i="8"/>
  <c r="S33" i="8"/>
  <c r="R33" i="8"/>
  <c r="Q33" i="8"/>
  <c r="P33" i="8"/>
  <c r="O33" i="8"/>
  <c r="T30" i="8"/>
  <c r="S30" i="8"/>
  <c r="R30" i="8"/>
  <c r="Q30" i="8"/>
  <c r="P30" i="8"/>
  <c r="O30" i="8"/>
  <c r="T27" i="8"/>
  <c r="S27" i="8"/>
  <c r="R27" i="8"/>
  <c r="Q27" i="8"/>
  <c r="P27" i="8"/>
  <c r="O27" i="8"/>
  <c r="T24" i="8"/>
  <c r="S24" i="8"/>
  <c r="R24" i="8"/>
  <c r="Q24" i="8"/>
  <c r="P24" i="8"/>
  <c r="O24" i="8"/>
  <c r="T21" i="8"/>
  <c r="S21" i="8"/>
  <c r="R21" i="8"/>
  <c r="Q21" i="8"/>
  <c r="P21" i="8"/>
  <c r="O21" i="8"/>
  <c r="AG53" i="8"/>
  <c r="AI53" i="8" s="1"/>
  <c r="AG50" i="8"/>
  <c r="AI50" i="8" s="1"/>
  <c r="AG47" i="8"/>
  <c r="AI47" i="8" s="1"/>
  <c r="AG44" i="8"/>
  <c r="AI44" i="8" s="1"/>
  <c r="AG41" i="8"/>
  <c r="AI41" i="8" s="1"/>
  <c r="AG38" i="8"/>
  <c r="AI38" i="8" s="1"/>
  <c r="AG35" i="8"/>
  <c r="AI35" i="8" s="1"/>
  <c r="AG32" i="8"/>
  <c r="AI32" i="8" s="1"/>
  <c r="AG29" i="8"/>
  <c r="AI29" i="8" s="1"/>
  <c r="AG26" i="8"/>
  <c r="AI26" i="8" s="1"/>
  <c r="AG23" i="8"/>
  <c r="AI23" i="8" s="1"/>
  <c r="AG20" i="8"/>
  <c r="AI20" i="8" s="1"/>
  <c r="AG54" i="8" l="1"/>
  <c r="AG51" i="8"/>
  <c r="AG48" i="8"/>
  <c r="AG45" i="8"/>
  <c r="AG42" i="8"/>
  <c r="AG39" i="8"/>
  <c r="AG36" i="8"/>
  <c r="AG33" i="8"/>
  <c r="AG30" i="8"/>
  <c r="AG27" i="8"/>
  <c r="AG24" i="8"/>
  <c r="AG21" i="8"/>
  <c r="AH21" i="8" s="1"/>
  <c r="AH30" i="8" l="1"/>
  <c r="AH36" i="8"/>
  <c r="AH42" i="8"/>
  <c r="AH33" i="8"/>
  <c r="AH54" i="8"/>
  <c r="AH51" i="8"/>
  <c r="AH48" i="8"/>
  <c r="AH27" i="8"/>
  <c r="AH24" i="8"/>
  <c r="AH39" i="8"/>
  <c r="AH45" i="8"/>
  <c r="AH55" i="8" l="1"/>
  <c r="K255" i="8" s="1"/>
  <c r="R255" i="8" l="1"/>
  <c r="Z255" i="8" s="1"/>
</calcChain>
</file>

<file path=xl/sharedStrings.xml><?xml version="1.0" encoding="utf-8"?>
<sst xmlns="http://schemas.openxmlformats.org/spreadsheetml/2006/main" count="834" uniqueCount="136">
  <si>
    <t>施設名</t>
    <rPh sb="0" eb="2">
      <t>シセツ</t>
    </rPh>
    <rPh sb="2" eb="3">
      <t>メイ</t>
    </rPh>
    <phoneticPr fontId="2"/>
  </si>
  <si>
    <t>計</t>
    <rPh sb="0" eb="1">
      <t>ケイ</t>
    </rPh>
    <phoneticPr fontId="2"/>
  </si>
  <si>
    <t>電力量料金 Ｂ</t>
    <rPh sb="0" eb="2">
      <t>デンリョク</t>
    </rPh>
    <rPh sb="2" eb="3">
      <t>リョウ</t>
    </rPh>
    <rPh sb="3" eb="5">
      <t>リョウキン</t>
    </rPh>
    <phoneticPr fontId="2"/>
  </si>
  <si>
    <t>基本料金 Ａ</t>
    <rPh sb="0" eb="2">
      <t>キホン</t>
    </rPh>
    <rPh sb="2" eb="4">
      <t>リョウキン</t>
    </rPh>
    <phoneticPr fontId="2"/>
  </si>
  <si>
    <t>商号または名称</t>
    <rPh sb="0" eb="2">
      <t>ショウゴウ</t>
    </rPh>
    <rPh sb="5" eb="7">
      <t>メイショウ</t>
    </rPh>
    <phoneticPr fontId="2"/>
  </si>
  <si>
    <t>件　　　名</t>
    <rPh sb="0" eb="1">
      <t>ケン</t>
    </rPh>
    <rPh sb="4" eb="5">
      <t>メイ</t>
    </rPh>
    <phoneticPr fontId="2"/>
  </si>
  <si>
    <t>Ａ＋Ｂ</t>
    <phoneticPr fontId="2"/>
  </si>
  <si>
    <t>基本料金単価（円/kW）a</t>
    <rPh sb="0" eb="2">
      <t>キホン</t>
    </rPh>
    <rPh sb="2" eb="4">
      <t>リョウキン</t>
    </rPh>
    <rPh sb="4" eb="6">
      <t>タンカ</t>
    </rPh>
    <rPh sb="7" eb="8">
      <t>エン</t>
    </rPh>
    <phoneticPr fontId="2"/>
  </si>
  <si>
    <t>契約電力（kW）b</t>
    <rPh sb="0" eb="2">
      <t>ケイヤク</t>
    </rPh>
    <rPh sb="2" eb="4">
      <t>デンリョク</t>
    </rPh>
    <phoneticPr fontId="2"/>
  </si>
  <si>
    <t>電力量料金単価（円/kW）c</t>
    <rPh sb="0" eb="2">
      <t>デンリョク</t>
    </rPh>
    <rPh sb="2" eb="3">
      <t>リョウ</t>
    </rPh>
    <rPh sb="3" eb="5">
      <t>リョウキン</t>
    </rPh>
    <rPh sb="5" eb="7">
      <t>タンカ</t>
    </rPh>
    <rPh sb="8" eb="9">
      <t>エン</t>
    </rPh>
    <phoneticPr fontId="2"/>
  </si>
  <si>
    <t>予定使用電力量（kWh）d</t>
    <phoneticPr fontId="2"/>
  </si>
  <si>
    <t>電力量料金計（円）c×d</t>
    <rPh sb="0" eb="2">
      <t>デンリョク</t>
    </rPh>
    <rPh sb="2" eb="3">
      <t>リョウ</t>
    </rPh>
    <rPh sb="3" eb="5">
      <t>リョウキン</t>
    </rPh>
    <rPh sb="5" eb="6">
      <t>ケイ</t>
    </rPh>
    <rPh sb="7" eb="8">
      <t>エン</t>
    </rPh>
    <phoneticPr fontId="2"/>
  </si>
  <si>
    <t>供給期間</t>
    <rPh sb="0" eb="2">
      <t>キョウキュウ</t>
    </rPh>
    <rPh sb="2" eb="4">
      <t>キカン</t>
    </rPh>
    <phoneticPr fontId="2"/>
  </si>
  <si>
    <t>総合計（税抜き）</t>
    <rPh sb="0" eb="1">
      <t>ソウ</t>
    </rPh>
    <rPh sb="1" eb="3">
      <t>ゴウケイ</t>
    </rPh>
    <rPh sb="4" eb="5">
      <t>ゼイ</t>
    </rPh>
    <rPh sb="5" eb="6">
      <t>ヌ</t>
    </rPh>
    <phoneticPr fontId="2"/>
  </si>
  <si>
    <t>総合計（税込み）</t>
    <rPh sb="0" eb="1">
      <t>ソウ</t>
    </rPh>
    <rPh sb="1" eb="3">
      <t>ゴウケイ</t>
    </rPh>
    <rPh sb="4" eb="6">
      <t>ゼイコミ</t>
    </rPh>
    <phoneticPr fontId="2"/>
  </si>
  <si>
    <t>円</t>
    <rPh sb="0" eb="1">
      <t>エン</t>
    </rPh>
    <phoneticPr fontId="2"/>
  </si>
  <si>
    <t>①</t>
    <phoneticPr fontId="2"/>
  </si>
  <si>
    <t>基本料金単価（円/1契約）a</t>
    <rPh sb="0" eb="2">
      <t>キホン</t>
    </rPh>
    <rPh sb="2" eb="4">
      <t>リョウキン</t>
    </rPh>
    <rPh sb="4" eb="6">
      <t>タンカ</t>
    </rPh>
    <rPh sb="7" eb="8">
      <t>エン</t>
    </rPh>
    <rPh sb="10" eb="12">
      <t>ケイヤク</t>
    </rPh>
    <phoneticPr fontId="2"/>
  </si>
  <si>
    <t>契約電力（1契約）b</t>
    <rPh sb="0" eb="2">
      <t>ケイヤク</t>
    </rPh>
    <rPh sb="2" eb="4">
      <t>デンリョク</t>
    </rPh>
    <rPh sb="6" eb="8">
      <t>ケイヤク</t>
    </rPh>
    <phoneticPr fontId="2"/>
  </si>
  <si>
    <t>低圧電力</t>
    <rPh sb="0" eb="2">
      <t>テイアツ</t>
    </rPh>
    <rPh sb="2" eb="4">
      <t>デンリョク</t>
    </rPh>
    <phoneticPr fontId="2"/>
  </si>
  <si>
    <t>小計</t>
    <rPh sb="0" eb="1">
      <t>ショウ</t>
    </rPh>
    <rPh sb="1" eb="2">
      <t>ケイ</t>
    </rPh>
    <phoneticPr fontId="2"/>
  </si>
  <si>
    <t>②＝（①／1.1）1円未満切り上げ</t>
    <rPh sb="10" eb="11">
      <t>エン</t>
    </rPh>
    <rPh sb="11" eb="13">
      <t>ミマン</t>
    </rPh>
    <rPh sb="13" eb="14">
      <t>キ</t>
    </rPh>
    <rPh sb="15" eb="16">
      <t>ア</t>
    </rPh>
    <phoneticPr fontId="2"/>
  </si>
  <si>
    <t>種別</t>
    <rPh sb="0" eb="2">
      <t>シュベツ</t>
    </rPh>
    <phoneticPr fontId="2"/>
  </si>
  <si>
    <t>【入力要領】</t>
    <rPh sb="1" eb="3">
      <t>ニュウリョク</t>
    </rPh>
    <rPh sb="3" eb="5">
      <t>ヨウリョウ</t>
    </rPh>
    <phoneticPr fontId="2"/>
  </si>
  <si>
    <t>２ 入力する各料金の単価には消費税及び地方消費税相当額を含めること。なお、税率は10％とする。</t>
    <rPh sb="2" eb="4">
      <t>ニュウリョク</t>
    </rPh>
    <rPh sb="6" eb="9">
      <t>カクリョウキン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2"/>
  </si>
  <si>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2"/>
  </si>
  <si>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2"/>
  </si>
  <si>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2"/>
  </si>
  <si>
    <r>
      <t>１ 水色の網掛け部分をすべて入力すること。（</t>
    </r>
    <r>
      <rPr>
        <u/>
        <sz val="14"/>
        <color theme="1"/>
        <rFont val="ＭＳ 明朝"/>
        <family val="1"/>
        <charset val="128"/>
      </rPr>
      <t>水色の網掛け部分以外のセルの数値等（関数を含む）は変更しないこと</t>
    </r>
    <r>
      <rPr>
        <sz val="14"/>
        <color theme="1"/>
        <rFont val="ＭＳ 明朝"/>
        <family val="1"/>
        <charset val="128"/>
      </rPr>
      <t>）</t>
    </r>
    <rPh sb="2" eb="4">
      <t>ミズイロ</t>
    </rPh>
    <rPh sb="5" eb="7">
      <t>アミカ</t>
    </rPh>
    <rPh sb="8" eb="10">
      <t>ブブン</t>
    </rPh>
    <rPh sb="14" eb="16">
      <t>ニュウリョク</t>
    </rPh>
    <rPh sb="22" eb="24">
      <t>ミズイロ</t>
    </rPh>
    <rPh sb="23" eb="24">
      <t>ニュウスイ</t>
    </rPh>
    <rPh sb="25" eb="27">
      <t>アミカ</t>
    </rPh>
    <rPh sb="28" eb="30">
      <t>ブブン</t>
    </rPh>
    <rPh sb="30" eb="32">
      <t>イガイ</t>
    </rPh>
    <rPh sb="36" eb="38">
      <t>スウチ</t>
    </rPh>
    <rPh sb="38" eb="39">
      <t>トウ</t>
    </rPh>
    <rPh sb="40" eb="42">
      <t>カンスウ</t>
    </rPh>
    <rPh sb="43" eb="44">
      <t>フク</t>
    </rPh>
    <rPh sb="47" eb="49">
      <t>ヘンコウ</t>
    </rPh>
    <phoneticPr fontId="2"/>
  </si>
  <si>
    <t>R3.5月</t>
    <phoneticPr fontId="2"/>
  </si>
  <si>
    <t>R3.10月</t>
    <rPh sb="5" eb="6">
      <t>ガツ</t>
    </rPh>
    <phoneticPr fontId="2"/>
  </si>
  <si>
    <t>基本料金計（円）a×18月</t>
    <phoneticPr fontId="2"/>
  </si>
  <si>
    <t>入　札　内　訳　書</t>
    <rPh sb="0" eb="1">
      <t>イ</t>
    </rPh>
    <rPh sb="2" eb="3">
      <t>サツ</t>
    </rPh>
    <rPh sb="4" eb="5">
      <t>ナイ</t>
    </rPh>
    <rPh sb="6" eb="7">
      <t>ワケ</t>
    </rPh>
    <rPh sb="8" eb="9">
      <t>ショ</t>
    </rPh>
    <phoneticPr fontId="2"/>
  </si>
  <si>
    <t>３ 入力する「基本料金単価（円/kW）a」は力率を考慮した単価とすること。</t>
    <rPh sb="2" eb="4">
      <t>ニュウリョク</t>
    </rPh>
    <rPh sb="7" eb="9">
      <t>キホン</t>
    </rPh>
    <rPh sb="9" eb="11">
      <t>リョウキン</t>
    </rPh>
    <rPh sb="11" eb="13">
      <t>タンカ</t>
    </rPh>
    <rPh sb="22" eb="24">
      <t>リキリツ</t>
    </rPh>
    <rPh sb="25" eb="27">
      <t>コウリョ</t>
    </rPh>
    <rPh sb="29" eb="31">
      <t>タンカ</t>
    </rPh>
    <phoneticPr fontId="2"/>
  </si>
  <si>
    <t>R3.7月</t>
  </si>
  <si>
    <t>R3.4月</t>
    <rPh sb="4" eb="5">
      <t>ガツ</t>
    </rPh>
    <phoneticPr fontId="2"/>
  </si>
  <si>
    <t>R3.6月</t>
    <rPh sb="4" eb="5">
      <t>ガツ</t>
    </rPh>
    <phoneticPr fontId="2"/>
  </si>
  <si>
    <t>R3.8月</t>
    <rPh sb="4" eb="5">
      <t>ガツ</t>
    </rPh>
    <phoneticPr fontId="2"/>
  </si>
  <si>
    <t>R3.9月</t>
  </si>
  <si>
    <t>R3.11月</t>
  </si>
  <si>
    <t>R3.12月</t>
    <rPh sb="5" eb="6">
      <t>ガツ</t>
    </rPh>
    <phoneticPr fontId="2"/>
  </si>
  <si>
    <t>R4.1月</t>
    <phoneticPr fontId="2"/>
  </si>
  <si>
    <t>R4.2月</t>
    <phoneticPr fontId="2"/>
  </si>
  <si>
    <t>R4.3月</t>
  </si>
  <si>
    <t>R4.4月</t>
  </si>
  <si>
    <t>R4.5月</t>
  </si>
  <si>
    <t>R4.6月</t>
  </si>
  <si>
    <t>R4.7月</t>
  </si>
  <si>
    <t>R4.8月</t>
  </si>
  <si>
    <t>R4.9月</t>
  </si>
  <si>
    <t>R4.10月</t>
  </si>
  <si>
    <t>R4.11月</t>
  </si>
  <si>
    <t>R4.12月</t>
  </si>
  <si>
    <t>R5.1月</t>
    <phoneticPr fontId="2"/>
  </si>
  <si>
    <t>R5.2月</t>
    <phoneticPr fontId="2"/>
  </si>
  <si>
    <t>R5.3月</t>
  </si>
  <si>
    <t>農業集落排水処理施設(マンホールポンプ)で使用する電力の供給</t>
    <rPh sb="0" eb="2">
      <t>ノウギョウ</t>
    </rPh>
    <rPh sb="2" eb="4">
      <t>シュウラク</t>
    </rPh>
    <rPh sb="4" eb="6">
      <t>ハイスイ</t>
    </rPh>
    <rPh sb="6" eb="8">
      <t>ショリ</t>
    </rPh>
    <rPh sb="8" eb="10">
      <t>シセツ</t>
    </rPh>
    <rPh sb="21" eb="23">
      <t>シヨウ</t>
    </rPh>
    <rPh sb="25" eb="27">
      <t>デンリョク</t>
    </rPh>
    <rPh sb="28" eb="30">
      <t>キョウキュウ</t>
    </rPh>
    <phoneticPr fontId="2"/>
  </si>
  <si>
    <t>○渡辺処理区</t>
    <rPh sb="1" eb="3">
      <t>ワタナベ</t>
    </rPh>
    <rPh sb="3" eb="5">
      <t>ショリ</t>
    </rPh>
    <rPh sb="5" eb="6">
      <t>ク</t>
    </rPh>
    <phoneticPr fontId="2"/>
  </si>
  <si>
    <t>渡辺町上釜戸字鳶尾　県道沿い</t>
    <rPh sb="0" eb="2">
      <t>ワタナベ</t>
    </rPh>
    <rPh sb="2" eb="3">
      <t>マチ</t>
    </rPh>
    <rPh sb="3" eb="4">
      <t>ジョウ</t>
    </rPh>
    <rPh sb="4" eb="5">
      <t>カマ</t>
    </rPh>
    <rPh sb="5" eb="6">
      <t>ト</t>
    </rPh>
    <rPh sb="6" eb="7">
      <t>アザ</t>
    </rPh>
    <rPh sb="7" eb="9">
      <t>トビオ</t>
    </rPh>
    <rPh sb="10" eb="12">
      <t>ケンドウ</t>
    </rPh>
    <rPh sb="12" eb="13">
      <t>ゾ</t>
    </rPh>
    <phoneticPr fontId="1"/>
  </si>
  <si>
    <t>渡辺町上釜戸字西沖田3</t>
    <rPh sb="0" eb="2">
      <t>ワタナベ</t>
    </rPh>
    <rPh sb="2" eb="3">
      <t>マチ</t>
    </rPh>
    <rPh sb="3" eb="4">
      <t>ジョウ</t>
    </rPh>
    <rPh sb="4" eb="5">
      <t>カマ</t>
    </rPh>
    <rPh sb="5" eb="6">
      <t>ト</t>
    </rPh>
    <rPh sb="6" eb="7">
      <t>アザ</t>
    </rPh>
    <rPh sb="7" eb="8">
      <t>ニシ</t>
    </rPh>
    <rPh sb="8" eb="10">
      <t>オキタ</t>
    </rPh>
    <phoneticPr fontId="1"/>
  </si>
  <si>
    <t>渡辺町上釜戸字西沖田246</t>
    <rPh sb="0" eb="2">
      <t>ワタナベ</t>
    </rPh>
    <rPh sb="2" eb="3">
      <t>マチ</t>
    </rPh>
    <rPh sb="3" eb="4">
      <t>ジョウ</t>
    </rPh>
    <rPh sb="4" eb="5">
      <t>カマ</t>
    </rPh>
    <rPh sb="5" eb="6">
      <t>ト</t>
    </rPh>
    <rPh sb="6" eb="7">
      <t>アザ</t>
    </rPh>
    <rPh sb="7" eb="8">
      <t>ニシ</t>
    </rPh>
    <rPh sb="8" eb="10">
      <t>オキタ</t>
    </rPh>
    <phoneticPr fontId="1"/>
  </si>
  <si>
    <t>渡辺町上釜戸字橋ノ上7</t>
    <rPh sb="0" eb="2">
      <t>ワタナベ</t>
    </rPh>
    <rPh sb="2" eb="3">
      <t>マチ</t>
    </rPh>
    <rPh sb="3" eb="4">
      <t>ジョウ</t>
    </rPh>
    <rPh sb="4" eb="5">
      <t>カマ</t>
    </rPh>
    <rPh sb="5" eb="6">
      <t>ト</t>
    </rPh>
    <rPh sb="6" eb="7">
      <t>アザ</t>
    </rPh>
    <rPh sb="7" eb="8">
      <t>ハシ</t>
    </rPh>
    <rPh sb="9" eb="10">
      <t>ウエ</t>
    </rPh>
    <phoneticPr fontId="1"/>
  </si>
  <si>
    <t>渡辺町上釜戸字上ノ代404</t>
    <rPh sb="0" eb="2">
      <t>ワタナベ</t>
    </rPh>
    <rPh sb="2" eb="3">
      <t>マチ</t>
    </rPh>
    <rPh sb="3" eb="4">
      <t>ジョウ</t>
    </rPh>
    <rPh sb="4" eb="5">
      <t>カマ</t>
    </rPh>
    <rPh sb="5" eb="6">
      <t>ト</t>
    </rPh>
    <rPh sb="6" eb="7">
      <t>アザ</t>
    </rPh>
    <rPh sb="7" eb="8">
      <t>ウエ</t>
    </rPh>
    <rPh sb="9" eb="10">
      <t>ダイ</t>
    </rPh>
    <phoneticPr fontId="1"/>
  </si>
  <si>
    <t>渡辺町上釜戸字橋ノ上95-4</t>
    <phoneticPr fontId="1"/>
  </si>
  <si>
    <t>渡辺町中釜戸字表前　市道沿い</t>
    <phoneticPr fontId="1"/>
  </si>
  <si>
    <t>渡辺町中釜戸字大木田52-2</t>
    <phoneticPr fontId="1"/>
  </si>
  <si>
    <t>渡辺町中釜戸字石神296</t>
    <rPh sb="0" eb="2">
      <t>ワタナベ</t>
    </rPh>
    <rPh sb="2" eb="4">
      <t>マチナカ</t>
    </rPh>
    <rPh sb="4" eb="5">
      <t>カマ</t>
    </rPh>
    <rPh sb="5" eb="6">
      <t>ト</t>
    </rPh>
    <rPh sb="6" eb="7">
      <t>アザ</t>
    </rPh>
    <rPh sb="7" eb="9">
      <t>イシガミ</t>
    </rPh>
    <phoneticPr fontId="1"/>
  </si>
  <si>
    <t>渡辺町松小屋和久28</t>
    <rPh sb="0" eb="2">
      <t>ワタナベ</t>
    </rPh>
    <rPh sb="2" eb="3">
      <t>マチ</t>
    </rPh>
    <rPh sb="3" eb="4">
      <t>マツ</t>
    </rPh>
    <rPh sb="4" eb="6">
      <t>コヤ</t>
    </rPh>
    <rPh sb="6" eb="8">
      <t>カズヒサ</t>
    </rPh>
    <phoneticPr fontId="1"/>
  </si>
  <si>
    <t>渡辺町松小屋字本内47</t>
    <rPh sb="0" eb="2">
      <t>ワタナベ</t>
    </rPh>
    <rPh sb="2" eb="3">
      <t>マチ</t>
    </rPh>
    <rPh sb="3" eb="4">
      <t>マツ</t>
    </rPh>
    <rPh sb="4" eb="6">
      <t>ゴヤ</t>
    </rPh>
    <rPh sb="6" eb="7">
      <t>アザ</t>
    </rPh>
    <rPh sb="7" eb="8">
      <t>ホン</t>
    </rPh>
    <rPh sb="8" eb="9">
      <t>ナイ</t>
    </rPh>
    <phoneticPr fontId="1"/>
  </si>
  <si>
    <t>基本料金計（円）a×b×24月</t>
    <rPh sb="0" eb="2">
      <t>キホン</t>
    </rPh>
    <rPh sb="2" eb="4">
      <t>リョウキン</t>
    </rPh>
    <rPh sb="4" eb="5">
      <t>ケイ</t>
    </rPh>
    <rPh sb="6" eb="7">
      <t>エン</t>
    </rPh>
    <rPh sb="14" eb="15">
      <t>ツキ</t>
    </rPh>
    <phoneticPr fontId="2"/>
  </si>
  <si>
    <t>○遠野処理区</t>
    <rPh sb="1" eb="3">
      <t>トオノ</t>
    </rPh>
    <rPh sb="3" eb="5">
      <t>ショリ</t>
    </rPh>
    <rPh sb="5" eb="6">
      <t>ク</t>
    </rPh>
    <phoneticPr fontId="2"/>
  </si>
  <si>
    <t>遠野MP(B1-1-1)</t>
    <rPh sb="0" eb="2">
      <t>トオノ</t>
    </rPh>
    <phoneticPr fontId="1"/>
  </si>
  <si>
    <t>遠野MP(B1-10-1)</t>
    <rPh sb="0" eb="2">
      <t>トオノ</t>
    </rPh>
    <phoneticPr fontId="1"/>
  </si>
  <si>
    <t>遠野MP(B1-13-1)</t>
    <phoneticPr fontId="1"/>
  </si>
  <si>
    <t>遠野MP(A1-50)</t>
    <phoneticPr fontId="1"/>
  </si>
  <si>
    <t>遠野MP(A55-2-1)</t>
    <phoneticPr fontId="1"/>
  </si>
  <si>
    <t>遠野MP(A1-33)</t>
    <phoneticPr fontId="1"/>
  </si>
  <si>
    <t>遠野MP(A1-42-2)</t>
    <phoneticPr fontId="1"/>
  </si>
  <si>
    <t>遠野MP(A126-2-1)</t>
    <phoneticPr fontId="1"/>
  </si>
  <si>
    <t>遠野MP(A120-1)</t>
    <phoneticPr fontId="1"/>
  </si>
  <si>
    <t>遠野MP(D6-1)</t>
    <phoneticPr fontId="1"/>
  </si>
  <si>
    <t>遠野MP(D30-1)</t>
    <phoneticPr fontId="1"/>
  </si>
  <si>
    <t>遠野MP(D38-1)</t>
    <phoneticPr fontId="1"/>
  </si>
  <si>
    <t>遠野MP(C1-7-1)</t>
    <phoneticPr fontId="1"/>
  </si>
  <si>
    <t>遠野MP(C1-2-1)</t>
    <phoneticPr fontId="2"/>
  </si>
  <si>
    <t>遠野MP(B1-14A-1)</t>
    <phoneticPr fontId="2"/>
  </si>
  <si>
    <t>遠野MP(B69-5)</t>
    <phoneticPr fontId="2"/>
  </si>
  <si>
    <t>遠野MP(B75-1)</t>
    <phoneticPr fontId="2"/>
  </si>
  <si>
    <t>遠野MP(B64-1)</t>
    <phoneticPr fontId="2"/>
  </si>
  <si>
    <t>遠野MP(A28-1)</t>
    <phoneticPr fontId="2"/>
  </si>
  <si>
    <t>○下小川処理区</t>
    <rPh sb="1" eb="2">
      <t>シタ</t>
    </rPh>
    <rPh sb="2" eb="4">
      <t>オガワ</t>
    </rPh>
    <rPh sb="4" eb="6">
      <t>ショリ</t>
    </rPh>
    <rPh sb="6" eb="7">
      <t>ク</t>
    </rPh>
    <phoneticPr fontId="2"/>
  </si>
  <si>
    <t>○永井処理区</t>
    <rPh sb="1" eb="3">
      <t>ナガイ</t>
    </rPh>
    <rPh sb="3" eb="5">
      <t>ショリ</t>
    </rPh>
    <rPh sb="5" eb="6">
      <t>ク</t>
    </rPh>
    <phoneticPr fontId="2"/>
  </si>
  <si>
    <t>三和町上永井宿下193　永井中継ステーション</t>
    <phoneticPr fontId="2"/>
  </si>
  <si>
    <t>従量灯B</t>
    <phoneticPr fontId="2"/>
  </si>
  <si>
    <t>○戸田処理区</t>
    <rPh sb="1" eb="3">
      <t>トダ</t>
    </rPh>
    <rPh sb="3" eb="5">
      <t>ショリ</t>
    </rPh>
    <rPh sb="5" eb="6">
      <t>ク</t>
    </rPh>
    <phoneticPr fontId="2"/>
  </si>
  <si>
    <t>この金額を入札書に転記すること</t>
    <phoneticPr fontId="2"/>
  </si>
  <si>
    <t>③＝（①－②）</t>
    <phoneticPr fontId="2"/>
  </si>
  <si>
    <t>消費税</t>
    <rPh sb="0" eb="3">
      <t>ショウヒゼイ</t>
    </rPh>
    <phoneticPr fontId="2"/>
  </si>
  <si>
    <t>４ 各料金の単価は小数点以下第２位まで入力が可能であるが、各施設の24ヶ月間の小計（Ａ＋Ｂ）は小数点以下を切り捨てとする。</t>
    <rPh sb="2" eb="5">
      <t>カクリョウキン</t>
    </rPh>
    <rPh sb="6" eb="8">
      <t>タンカ</t>
    </rPh>
    <rPh sb="9" eb="12">
      <t>ショウスウテン</t>
    </rPh>
    <rPh sb="12" eb="14">
      <t>イカ</t>
    </rPh>
    <rPh sb="14" eb="15">
      <t>ダイ</t>
    </rPh>
    <rPh sb="16" eb="17">
      <t>イ</t>
    </rPh>
    <rPh sb="19" eb="21">
      <t>ニュウリョク</t>
    </rPh>
    <rPh sb="22" eb="24">
      <t>カノウ</t>
    </rPh>
    <rPh sb="29" eb="32">
      <t>カクシセツ</t>
    </rPh>
    <rPh sb="36" eb="38">
      <t>ゲツカン</t>
    </rPh>
    <rPh sb="39" eb="41">
      <t>ショウケイ</t>
    </rPh>
    <rPh sb="47" eb="50">
      <t>ショウスウテン</t>
    </rPh>
    <rPh sb="50" eb="52">
      <t>イカ</t>
    </rPh>
    <rPh sb="53" eb="54">
      <t>キ</t>
    </rPh>
    <rPh sb="55" eb="56">
      <t>ス</t>
    </rPh>
    <phoneticPr fontId="2"/>
  </si>
  <si>
    <t>小川町下小川梅ノ作40　SP.1</t>
    <rPh sb="0" eb="3">
      <t>オガワマチ</t>
    </rPh>
    <rPh sb="3" eb="4">
      <t>シモ</t>
    </rPh>
    <rPh sb="4" eb="6">
      <t>オガワ</t>
    </rPh>
    <rPh sb="6" eb="7">
      <t>ウメ</t>
    </rPh>
    <rPh sb="8" eb="9">
      <t>サク</t>
    </rPh>
    <phoneticPr fontId="1"/>
  </si>
  <si>
    <t>下小川久保地内　No.196</t>
    <phoneticPr fontId="1"/>
  </si>
  <si>
    <t>小川町下小川広畑167　SP.2</t>
    <phoneticPr fontId="1"/>
  </si>
  <si>
    <t>下小川御堂内地内　No.262</t>
    <phoneticPr fontId="1"/>
  </si>
  <si>
    <t>小川町下小川前田77　No.42</t>
    <rPh sb="0" eb="3">
      <t>オガワマチ</t>
    </rPh>
    <rPh sb="3" eb="4">
      <t>シモ</t>
    </rPh>
    <rPh sb="4" eb="6">
      <t>オガワ</t>
    </rPh>
    <rPh sb="6" eb="8">
      <t>マエダ</t>
    </rPh>
    <phoneticPr fontId="1"/>
  </si>
  <si>
    <t>下小川関場高垣地内　No.7</t>
    <phoneticPr fontId="1"/>
  </si>
  <si>
    <t>下小川関場宿地内　No.29</t>
    <phoneticPr fontId="1"/>
  </si>
  <si>
    <t>○三阪処理区</t>
    <rPh sb="1" eb="2">
      <t>ミ</t>
    </rPh>
    <rPh sb="2" eb="3">
      <t>サカ</t>
    </rPh>
    <rPh sb="3" eb="5">
      <t>ショリ</t>
    </rPh>
    <rPh sb="5" eb="6">
      <t>ク</t>
    </rPh>
    <phoneticPr fontId="2"/>
  </si>
  <si>
    <t>上三坂本町112-6　No.160</t>
    <rPh sb="0" eb="1">
      <t>ウエ</t>
    </rPh>
    <rPh sb="1" eb="3">
      <t>ミサカ</t>
    </rPh>
    <rPh sb="3" eb="5">
      <t>ホンマチ</t>
    </rPh>
    <phoneticPr fontId="1"/>
  </si>
  <si>
    <t>上三坂字立町307-1　No.220D</t>
    <rPh sb="0" eb="1">
      <t>ウエ</t>
    </rPh>
    <rPh sb="1" eb="3">
      <t>ミサカ</t>
    </rPh>
    <rPh sb="3" eb="4">
      <t>アザ</t>
    </rPh>
    <rPh sb="4" eb="5">
      <t>リツ</t>
    </rPh>
    <rPh sb="5" eb="6">
      <t>マチ</t>
    </rPh>
    <phoneticPr fontId="1"/>
  </si>
  <si>
    <t>上三坂字立町59-2　No.170</t>
    <phoneticPr fontId="1"/>
  </si>
  <si>
    <t>上三坂字山神前地内　No.97</t>
    <phoneticPr fontId="1"/>
  </si>
  <si>
    <t>中三坂戸沢地内　No.294</t>
    <phoneticPr fontId="1"/>
  </si>
  <si>
    <t>中三坂戸沢地内　No.296</t>
    <phoneticPr fontId="1"/>
  </si>
  <si>
    <t>中三坂東地内　No.582-2</t>
    <phoneticPr fontId="1"/>
  </si>
  <si>
    <t>中三坂湯ノ本地内　No.614</t>
    <phoneticPr fontId="1"/>
  </si>
  <si>
    <t>中三坂根岸92　No.523A</t>
    <phoneticPr fontId="1"/>
  </si>
  <si>
    <t>下三坂明戸地内　No.26</t>
    <phoneticPr fontId="1"/>
  </si>
  <si>
    <t>下三坂川向地内　No.82</t>
    <phoneticPr fontId="1"/>
  </si>
  <si>
    <t>下三坂道ノ上地内　No.99</t>
    <phoneticPr fontId="1"/>
  </si>
  <si>
    <t>下三坂原地内　No.173</t>
    <phoneticPr fontId="1"/>
  </si>
  <si>
    <t>下三坂川田地内　No.146</t>
    <phoneticPr fontId="2"/>
  </si>
  <si>
    <t>下三坂仲ノ町地内　No.164</t>
    <phoneticPr fontId="2"/>
  </si>
  <si>
    <t>上三坂字屋地72-1　No.92-2</t>
    <phoneticPr fontId="2"/>
  </si>
  <si>
    <t>中三坂羽生191-2　No.372</t>
    <phoneticPr fontId="2"/>
  </si>
  <si>
    <t>下三坂上ノ里57　No.2</t>
    <phoneticPr fontId="2"/>
  </si>
  <si>
    <t>三和町下永井峰岸14　No.468</t>
    <phoneticPr fontId="2"/>
  </si>
  <si>
    <t>三和町下永井横山105　No.342</t>
    <phoneticPr fontId="2"/>
  </si>
  <si>
    <t>三和町下永井和久68　No.340</t>
    <phoneticPr fontId="2"/>
  </si>
  <si>
    <t>三和町上永井寺下15　No.2ポンプ場</t>
    <phoneticPr fontId="2"/>
  </si>
  <si>
    <t>三和町上永井大平田55　No.167-1</t>
    <phoneticPr fontId="2"/>
  </si>
  <si>
    <t>三和町上永井永井坂34　No.54</t>
    <phoneticPr fontId="2"/>
  </si>
  <si>
    <t>三和町上永井高戸15　No.22A</t>
    <phoneticPr fontId="2"/>
  </si>
  <si>
    <t>四倉町戸田蛭田地内　No.126</t>
    <rPh sb="0" eb="3">
      <t>ヨツクラマチ</t>
    </rPh>
    <rPh sb="3" eb="5">
      <t>トダ</t>
    </rPh>
    <rPh sb="5" eb="7">
      <t>ヒルタ</t>
    </rPh>
    <rPh sb="7" eb="8">
      <t>チ</t>
    </rPh>
    <rPh sb="8" eb="9">
      <t>ナイ</t>
    </rPh>
    <phoneticPr fontId="1"/>
  </si>
  <si>
    <t>四倉町戸田倉之町地内　No.170</t>
    <phoneticPr fontId="1"/>
  </si>
  <si>
    <t>四倉町戸田稲作68-2　No.77</t>
    <rPh sb="0" eb="3">
      <t>ヨツクラマチ</t>
    </rPh>
    <rPh sb="3" eb="5">
      <t>トダ</t>
    </rPh>
    <rPh sb="5" eb="7">
      <t>イナサク</t>
    </rPh>
    <phoneticPr fontId="1"/>
  </si>
  <si>
    <t>四倉町戸田南高柳170　No.29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</si>
</sst>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quot;Ｖ&quot;"/>
    <numFmt numFmtId="178" formatCode="#,##0&quot;ｋW&quot;"/>
    <numFmt numFmtId="179" formatCode="#,##0&quot;A&quot;"/>
    <numFmt numFmtId="180" formatCode="#,##0_ "/>
    <numFmt numFmtId="181" formatCode="#,##0.00_ "/>
    <numFmt numFmtId="182" formatCode="0.00_ "/>
    <numFmt numFmtId="183" formatCode="#,##0.00;&quot;△ &quot;#,##0.00"/>
  </numFmts>
  <fonts count="20"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0.5"/>
      <color theme="1"/>
      <name val="ＭＳ 明朝"/>
      <family val="1"/>
      <charset val="128"/>
    </font>
    <font>
      <sz val="10.5"/>
      <name val="ＭＳ 明朝"/>
      <family val="1"/>
      <charset val="128"/>
    </font>
    <font>
      <sz val="9"/>
      <name val="ＭＳ 明朝"/>
      <family val="1"/>
      <charset val="128"/>
    </font>
    <font>
      <sz val="10.5"/>
      <color theme="1"/>
      <name val="ＭＳ ゴシック"/>
      <family val="3"/>
      <charset val="128"/>
    </font>
    <font>
      <sz val="12"/>
      <name val="ＭＳ 明朝"/>
      <family val="1"/>
      <charset val="128"/>
    </font>
    <font>
      <sz val="12"/>
      <color theme="1"/>
      <name val="ＭＳ 明朝"/>
      <family val="1"/>
      <charset val="128"/>
    </font>
    <font>
      <sz val="14"/>
      <color theme="1"/>
      <name val="ＭＳ ゴシック"/>
      <family val="3"/>
      <charset val="128"/>
    </font>
    <font>
      <b/>
      <sz val="14"/>
      <color theme="1"/>
      <name val="ＭＳ ゴシック"/>
      <family val="3"/>
      <charset val="128"/>
    </font>
    <font>
      <sz val="14"/>
      <color theme="1"/>
      <name val="ＭＳ 明朝"/>
      <family val="1"/>
      <charset val="128"/>
    </font>
    <font>
      <sz val="13"/>
      <color theme="1"/>
      <name val="ＭＳ 明朝"/>
      <family val="1"/>
      <charset val="128"/>
    </font>
    <font>
      <b/>
      <sz val="13"/>
      <color theme="1"/>
      <name val="ＭＳ 明朝"/>
      <family val="1"/>
      <charset val="128"/>
    </font>
    <font>
      <b/>
      <u/>
      <sz val="12"/>
      <color rgb="FFFF0000"/>
      <name val="ＭＳ ゴシック"/>
      <family val="3"/>
      <charset val="128"/>
    </font>
    <font>
      <sz val="11"/>
      <name val="ＭＳ Ｐゴシック"/>
      <family val="3"/>
      <charset val="128"/>
    </font>
    <font>
      <sz val="14"/>
      <name val="ＭＳ 明朝"/>
      <family val="1"/>
      <charset val="128"/>
    </font>
    <font>
      <u/>
      <sz val="14"/>
      <color theme="1"/>
      <name val="ＭＳ 明朝"/>
      <family val="1"/>
      <charset val="128"/>
    </font>
    <font>
      <sz val="8"/>
      <color theme="1"/>
      <name val="ＭＳ 明朝"/>
      <family val="1"/>
      <charset val="128"/>
    </font>
    <font>
      <sz val="11"/>
      <color theme="1"/>
      <name val="ＭＳ Ｐゴシック"/>
      <family val="2"/>
      <scheme val="minor"/>
    </font>
  </fonts>
  <fills count="3">
    <fill>
      <patternFill patternType="none"/>
    </fill>
    <fill>
      <patternFill patternType="gray125"/>
    </fill>
    <fill>
      <patternFill patternType="solid">
        <fgColor theme="8" tint="0.79998168889431442"/>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hair">
        <color indexed="64"/>
      </left>
      <right style="thin">
        <color indexed="64"/>
      </right>
      <top style="thin">
        <color indexed="64"/>
      </top>
      <bottom style="hair">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s>
  <cellStyleXfs count="5">
    <xf numFmtId="0" fontId="0" fillId="0" borderId="0"/>
    <xf numFmtId="38" fontId="15" fillId="0" borderId="0" applyFont="0" applyFill="0" applyBorder="0" applyAlignment="0" applyProtection="0"/>
    <xf numFmtId="0" fontId="15" fillId="0" borderId="0"/>
    <xf numFmtId="0" fontId="16" fillId="0" borderId="0"/>
    <xf numFmtId="0" fontId="19" fillId="0" borderId="0"/>
  </cellStyleXfs>
  <cellXfs count="116">
    <xf numFmtId="0" fontId="0" fillId="0" borderId="0" xfId="0"/>
    <xf numFmtId="183" fontId="3" fillId="2" borderId="5" xfId="0" applyNumberFormat="1" applyFont="1" applyFill="1" applyBorder="1" applyAlignment="1" applyProtection="1">
      <alignment vertical="center" shrinkToFit="1"/>
      <protection locked="0"/>
    </xf>
    <xf numFmtId="182" fontId="4" fillId="2" borderId="28" xfId="0" applyNumberFormat="1" applyFont="1" applyFill="1" applyBorder="1" applyAlignment="1" applyProtection="1">
      <alignment horizontal="center" vertical="center" shrinkToFit="1"/>
      <protection locked="0"/>
    </xf>
    <xf numFmtId="182" fontId="4" fillId="2" borderId="32" xfId="0" applyNumberFormat="1" applyFont="1" applyFill="1" applyBorder="1" applyAlignment="1" applyProtection="1">
      <alignment horizontal="center" vertical="center" shrinkToFit="1"/>
      <protection locked="0"/>
    </xf>
    <xf numFmtId="182" fontId="4" fillId="2" borderId="39"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protection locked="0"/>
    </xf>
    <xf numFmtId="0" fontId="3" fillId="2" borderId="3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0" borderId="0" xfId="0" applyFont="1" applyProtection="1"/>
    <xf numFmtId="0" fontId="3" fillId="0" borderId="0" xfId="0" applyFont="1" applyFill="1" applyProtection="1"/>
    <xf numFmtId="0" fontId="3" fillId="0" borderId="0" xfId="0" applyFont="1" applyAlignment="1" applyProtection="1">
      <alignment horizontal="center"/>
    </xf>
    <xf numFmtId="176" fontId="3" fillId="0" borderId="0" xfId="0" applyNumberFormat="1" applyFont="1" applyAlignment="1" applyProtection="1">
      <alignment horizontal="right" vertical="center" shrinkToFit="1"/>
    </xf>
    <xf numFmtId="0" fontId="3" fillId="0" borderId="0" xfId="0" applyFont="1" applyAlignment="1" applyProtection="1">
      <alignment horizontal="right" vertical="center" shrinkToFit="1"/>
    </xf>
    <xf numFmtId="176" fontId="3" fillId="0" borderId="0" xfId="0" applyNumberFormat="1" applyFont="1" applyAlignment="1" applyProtection="1">
      <alignment horizontal="right"/>
    </xf>
    <xf numFmtId="0" fontId="3" fillId="0" borderId="0" xfId="0" applyFont="1" applyAlignment="1" applyProtection="1">
      <alignment horizontal="right"/>
    </xf>
    <xf numFmtId="0" fontId="10"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xf>
    <xf numFmtId="0" fontId="3" fillId="0" borderId="1" xfId="0" applyFont="1" applyBorder="1" applyAlignment="1" applyProtection="1">
      <alignment horizontal="center"/>
    </xf>
    <xf numFmtId="0" fontId="3" fillId="0" borderId="31" xfId="0" applyFont="1" applyBorder="1" applyAlignment="1" applyProtection="1">
      <alignment horizontal="center"/>
    </xf>
    <xf numFmtId="0" fontId="3" fillId="0" borderId="2" xfId="0" applyFont="1" applyBorder="1" applyAlignment="1" applyProtection="1">
      <alignment horizontal="center"/>
    </xf>
    <xf numFmtId="0" fontId="3" fillId="0" borderId="0" xfId="0" applyFont="1" applyFill="1" applyAlignment="1" applyProtection="1">
      <alignment horizontal="center"/>
    </xf>
    <xf numFmtId="0" fontId="11" fillId="0" borderId="0" xfId="0" applyFont="1" applyProtection="1"/>
    <xf numFmtId="0" fontId="11" fillId="0" borderId="0" xfId="0" applyFont="1" applyFill="1" applyProtection="1"/>
    <xf numFmtId="0" fontId="3" fillId="0" borderId="0" xfId="0" applyFont="1" applyAlignment="1" applyProtection="1">
      <alignment vertical="top"/>
    </xf>
    <xf numFmtId="0" fontId="6" fillId="0" borderId="0" xfId="0" applyFont="1" applyAlignment="1" applyProtection="1">
      <alignment vertical="top"/>
    </xf>
    <xf numFmtId="0" fontId="6" fillId="0" borderId="0" xfId="0" applyFont="1" applyFill="1" applyAlignment="1" applyProtection="1">
      <alignment vertical="top"/>
    </xf>
    <xf numFmtId="0" fontId="3" fillId="0" borderId="0" xfId="0" applyFont="1" applyAlignment="1" applyProtection="1">
      <alignment horizontal="center" vertical="top"/>
    </xf>
    <xf numFmtId="176" fontId="3" fillId="0" borderId="0" xfId="0" applyNumberFormat="1" applyFont="1" applyAlignment="1" applyProtection="1">
      <alignment horizontal="right" vertical="top" shrinkToFit="1"/>
    </xf>
    <xf numFmtId="0" fontId="3" fillId="0" borderId="0" xfId="0" applyFont="1" applyAlignment="1" applyProtection="1">
      <alignment horizontal="right" vertical="top" shrinkToFit="1"/>
    </xf>
    <xf numFmtId="176" fontId="3" fillId="0" borderId="0" xfId="0" applyNumberFormat="1" applyFont="1" applyAlignment="1" applyProtection="1">
      <alignment horizontal="right" vertical="top"/>
    </xf>
    <xf numFmtId="0" fontId="3" fillId="0" borderId="0" xfId="0" applyFont="1" applyAlignment="1" applyProtection="1">
      <alignment horizontal="right" vertical="top"/>
    </xf>
    <xf numFmtId="0" fontId="3" fillId="0" borderId="19" xfId="0" applyFont="1" applyBorder="1" applyAlignment="1" applyProtection="1">
      <alignment horizontal="center" vertical="center"/>
    </xf>
    <xf numFmtId="0" fontId="3" fillId="0" borderId="21" xfId="0" applyFont="1" applyFill="1" applyBorder="1" applyAlignment="1" applyProtection="1">
      <alignment horizontal="center" vertical="center"/>
    </xf>
    <xf numFmtId="0" fontId="7" fillId="0" borderId="33" xfId="0" applyFont="1" applyBorder="1" applyAlignment="1" applyProtection="1">
      <alignment horizontal="center" vertical="center" shrinkToFit="1"/>
    </xf>
    <xf numFmtId="0" fontId="7" fillId="0" borderId="34" xfId="0" applyFont="1" applyBorder="1" applyAlignment="1" applyProtection="1">
      <alignment horizontal="center" vertical="center" shrinkToFit="1"/>
    </xf>
    <xf numFmtId="0" fontId="7" fillId="0" borderId="35" xfId="0" applyFont="1" applyBorder="1" applyAlignment="1" applyProtection="1">
      <alignment horizontal="center" vertical="center" shrinkToFit="1"/>
    </xf>
    <xf numFmtId="176" fontId="8" fillId="0" borderId="15"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shrinkToFit="1"/>
    </xf>
    <xf numFmtId="176" fontId="8" fillId="0" borderId="6" xfId="0" applyNumberFormat="1" applyFont="1" applyFill="1" applyBorder="1" applyAlignment="1" applyProtection="1">
      <alignment horizontal="center" vertical="center" shrinkToFit="1"/>
    </xf>
    <xf numFmtId="0" fontId="3" fillId="0" borderId="20" xfId="0" applyFont="1" applyBorder="1" applyAlignment="1" applyProtection="1">
      <alignment horizontal="center" vertical="center"/>
    </xf>
    <xf numFmtId="0" fontId="3" fillId="0" borderId="23" xfId="0" applyFont="1" applyFill="1" applyBorder="1" applyAlignment="1" applyProtection="1">
      <alignment horizontal="center" vertical="center"/>
    </xf>
    <xf numFmtId="0" fontId="7" fillId="0" borderId="36" xfId="0" applyFont="1" applyBorder="1" applyAlignment="1" applyProtection="1">
      <alignment horizontal="center" vertical="center" shrinkToFit="1"/>
    </xf>
    <xf numFmtId="0" fontId="7" fillId="0" borderId="37" xfId="0" applyFont="1" applyBorder="1" applyAlignment="1" applyProtection="1">
      <alignment horizontal="center" vertical="center" shrinkToFit="1"/>
    </xf>
    <xf numFmtId="0" fontId="7" fillId="0" borderId="38"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176" fontId="3" fillId="0" borderId="12" xfId="0" applyNumberFormat="1" applyFont="1" applyBorder="1" applyAlignment="1" applyProtection="1">
      <alignment horizontal="center" vertical="center" shrinkToFit="1"/>
    </xf>
    <xf numFmtId="0" fontId="3" fillId="0" borderId="13" xfId="0" applyFont="1" applyBorder="1" applyAlignment="1" applyProtection="1">
      <alignment horizontal="center" vertical="center"/>
    </xf>
    <xf numFmtId="0" fontId="3" fillId="0" borderId="0" xfId="0" applyFont="1" applyAlignment="1" applyProtection="1">
      <alignment vertical="center"/>
    </xf>
    <xf numFmtId="0" fontId="18" fillId="0" borderId="21" xfId="0" applyFont="1" applyBorder="1" applyAlignment="1" applyProtection="1">
      <alignment horizontal="center" vertical="center" wrapText="1" shrinkToFit="1"/>
    </xf>
    <xf numFmtId="0" fontId="3" fillId="0" borderId="21" xfId="0" applyFont="1" applyFill="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3" fillId="0" borderId="14" xfId="0" applyFont="1" applyFill="1" applyBorder="1" applyAlignment="1" applyProtection="1">
      <alignment horizontal="center" vertical="center"/>
    </xf>
    <xf numFmtId="0" fontId="18" fillId="0" borderId="22" xfId="0" applyFont="1" applyBorder="1" applyAlignment="1" applyProtection="1">
      <alignment horizontal="center" vertical="center" wrapText="1" shrinkToFit="1"/>
    </xf>
    <xf numFmtId="0" fontId="3" fillId="0" borderId="22" xfId="0" applyFont="1" applyFill="1" applyBorder="1" applyAlignment="1" applyProtection="1">
      <alignment horizontal="center" vertical="center" shrinkToFit="1"/>
    </xf>
    <xf numFmtId="0" fontId="5" fillId="0" borderId="7" xfId="0" applyFont="1" applyBorder="1" applyAlignment="1" applyProtection="1">
      <alignment horizontal="center" vertical="center" shrinkToFit="1"/>
    </xf>
    <xf numFmtId="178" fontId="4" fillId="0" borderId="41" xfId="0" applyNumberFormat="1" applyFont="1" applyBorder="1" applyAlignment="1" applyProtection="1">
      <alignment horizontal="center"/>
    </xf>
    <xf numFmtId="178" fontId="4" fillId="0" borderId="42" xfId="0" applyNumberFormat="1" applyFont="1" applyBorder="1" applyAlignment="1" applyProtection="1">
      <alignment horizontal="center"/>
    </xf>
    <xf numFmtId="178" fontId="4" fillId="0" borderId="43" xfId="0" applyNumberFormat="1" applyFont="1" applyBorder="1" applyAlignment="1" applyProtection="1">
      <alignment horizontal="center"/>
    </xf>
    <xf numFmtId="178" fontId="5" fillId="0" borderId="17" xfId="0" applyNumberFormat="1" applyFont="1" applyBorder="1" applyAlignment="1" applyProtection="1">
      <alignment horizontal="center" vertical="center" shrinkToFit="1"/>
    </xf>
    <xf numFmtId="176" fontId="3" fillId="0" borderId="3" xfId="0" applyNumberFormat="1" applyFont="1" applyBorder="1" applyAlignment="1" applyProtection="1">
      <alignment horizontal="right" vertical="center" shrinkToFit="1"/>
    </xf>
    <xf numFmtId="176" fontId="3" fillId="0" borderId="3" xfId="0" applyNumberFormat="1" applyFont="1" applyBorder="1" applyAlignment="1" applyProtection="1">
      <alignment horizontal="right"/>
    </xf>
    <xf numFmtId="176" fontId="3" fillId="0" borderId="3" xfId="0" applyNumberFormat="1" applyFont="1" applyBorder="1" applyAlignment="1" applyProtection="1">
      <alignment horizontal="right" vertical="center"/>
    </xf>
    <xf numFmtId="176" fontId="3" fillId="0" borderId="8" xfId="0" applyNumberFormat="1" applyFont="1" applyBorder="1" applyProtection="1"/>
    <xf numFmtId="176" fontId="3" fillId="0" borderId="0" xfId="0" applyNumberFormat="1" applyFont="1" applyProtection="1"/>
    <xf numFmtId="0" fontId="18" fillId="0" borderId="23" xfId="0" applyFont="1" applyBorder="1" applyAlignment="1" applyProtection="1">
      <alignment horizontal="center" vertical="center" wrapText="1" shrinkToFit="1"/>
    </xf>
    <xf numFmtId="0" fontId="3" fillId="0" borderId="23" xfId="0" applyFont="1" applyFill="1" applyBorder="1" applyAlignment="1" applyProtection="1">
      <alignment horizontal="center" vertical="center" shrinkToFit="1"/>
    </xf>
    <xf numFmtId="0" fontId="5" fillId="0" borderId="9" xfId="0" applyFont="1" applyBorder="1" applyAlignment="1" applyProtection="1">
      <alignment horizontal="center" vertical="center" shrinkToFit="1"/>
    </xf>
    <xf numFmtId="181" fontId="4" fillId="0" borderId="26" xfId="0" applyNumberFormat="1" applyFont="1" applyBorder="1" applyAlignment="1" applyProtection="1">
      <alignment horizontal="center" shrinkToFit="1"/>
    </xf>
    <xf numFmtId="181" fontId="4" fillId="0" borderId="27" xfId="0" applyNumberFormat="1" applyFont="1" applyBorder="1" applyAlignment="1" applyProtection="1">
      <alignment horizontal="center" shrinkToFit="1"/>
    </xf>
    <xf numFmtId="181" fontId="4" fillId="0" borderId="40" xfId="0" applyNumberFormat="1" applyFont="1" applyBorder="1" applyAlignment="1" applyProtection="1">
      <alignment horizontal="center" shrinkToFit="1"/>
    </xf>
    <xf numFmtId="178" fontId="5" fillId="0" borderId="18" xfId="0" applyNumberFormat="1" applyFont="1" applyBorder="1" applyAlignment="1" applyProtection="1">
      <alignment horizontal="center" vertical="center" shrinkToFit="1"/>
    </xf>
    <xf numFmtId="183" fontId="3" fillId="0" borderId="10" xfId="0" applyNumberFormat="1" applyFont="1" applyBorder="1" applyAlignment="1" applyProtection="1">
      <alignment horizontal="right" vertical="center" shrinkToFit="1"/>
    </xf>
    <xf numFmtId="183" fontId="3" fillId="0" borderId="11" xfId="0" applyNumberFormat="1" applyFont="1" applyBorder="1" applyProtection="1"/>
    <xf numFmtId="180" fontId="3" fillId="0" borderId="2" xfId="0" applyNumberFormat="1" applyFont="1" applyBorder="1" applyAlignment="1" applyProtection="1">
      <alignment shrinkToFit="1"/>
    </xf>
    <xf numFmtId="0" fontId="3" fillId="0" borderId="0" xfId="0" applyFont="1" applyAlignment="1" applyProtection="1">
      <alignment horizontal="center" shrinkToFit="1"/>
    </xf>
    <xf numFmtId="0" fontId="3" fillId="0" borderId="0" xfId="0" applyFont="1" applyFill="1" applyAlignment="1" applyProtection="1">
      <alignment horizontal="center" shrinkToFit="1"/>
    </xf>
    <xf numFmtId="0" fontId="4" fillId="0" borderId="0" xfId="0" applyFont="1" applyAlignment="1" applyProtection="1">
      <alignment horizontal="center" shrinkToFit="1"/>
    </xf>
    <xf numFmtId="178" fontId="4" fillId="0" borderId="0" xfId="0" applyNumberFormat="1" applyFont="1" applyAlignment="1" applyProtection="1">
      <alignment horizontal="center"/>
    </xf>
    <xf numFmtId="178" fontId="3" fillId="0" borderId="0" xfId="0" applyNumberFormat="1" applyFont="1" applyAlignment="1" applyProtection="1">
      <alignment horizontal="center"/>
    </xf>
    <xf numFmtId="177" fontId="3" fillId="0" borderId="0" xfId="0" applyNumberFormat="1" applyFont="1" applyAlignment="1" applyProtection="1">
      <alignment horizontal="right"/>
    </xf>
    <xf numFmtId="176" fontId="3" fillId="0" borderId="0" xfId="0" applyNumberFormat="1" applyFont="1" applyAlignment="1" applyProtection="1">
      <alignment horizontal="right" vertical="center"/>
    </xf>
    <xf numFmtId="180" fontId="3" fillId="0" borderId="30" xfId="0" applyNumberFormat="1" applyFont="1" applyBorder="1" applyProtection="1"/>
    <xf numFmtId="180" fontId="3" fillId="0" borderId="0" xfId="0" applyNumberFormat="1" applyFont="1" applyBorder="1" applyProtection="1"/>
    <xf numFmtId="180" fontId="3" fillId="0" borderId="29" xfId="0" applyNumberFormat="1" applyFont="1" applyBorder="1" applyAlignment="1" applyProtection="1">
      <alignment shrinkToFit="1"/>
    </xf>
    <xf numFmtId="0" fontId="3" fillId="0" borderId="0" xfId="0" applyFont="1" applyBorder="1" applyAlignment="1" applyProtection="1">
      <alignment vertical="center"/>
    </xf>
    <xf numFmtId="0" fontId="18" fillId="0" borderId="21" xfId="4" applyFont="1" applyBorder="1" applyAlignment="1" applyProtection="1">
      <alignment horizontal="center" vertical="center" wrapText="1" shrinkToFit="1"/>
    </xf>
    <xf numFmtId="0" fontId="18" fillId="0" borderId="22" xfId="4" applyFont="1" applyBorder="1" applyAlignment="1" applyProtection="1">
      <alignment horizontal="center" vertical="center" wrapText="1" shrinkToFit="1"/>
    </xf>
    <xf numFmtId="0" fontId="18" fillId="0" borderId="23" xfId="4" applyFont="1" applyBorder="1" applyAlignment="1" applyProtection="1">
      <alignment horizontal="center" vertical="center" wrapText="1" shrinkToFit="1"/>
    </xf>
    <xf numFmtId="179" fontId="4" fillId="0" borderId="41" xfId="0" applyNumberFormat="1" applyFont="1" applyBorder="1" applyAlignment="1" applyProtection="1">
      <alignment horizontal="center"/>
    </xf>
    <xf numFmtId="179" fontId="4" fillId="0" borderId="42" xfId="0" applyNumberFormat="1" applyFont="1" applyBorder="1" applyAlignment="1" applyProtection="1">
      <alignment horizontal="center"/>
    </xf>
    <xf numFmtId="179" fontId="4" fillId="0" borderId="43" xfId="0" applyNumberFormat="1" applyFont="1" applyBorder="1" applyAlignment="1" applyProtection="1">
      <alignment horizontal="center"/>
    </xf>
    <xf numFmtId="176" fontId="3" fillId="0" borderId="0" xfId="0" applyNumberFormat="1" applyFont="1" applyBorder="1" applyProtection="1"/>
    <xf numFmtId="180" fontId="3" fillId="0" borderId="0" xfId="0" applyNumberFormat="1" applyFont="1" applyBorder="1" applyAlignment="1" applyProtection="1">
      <alignment shrinkToFit="1"/>
    </xf>
    <xf numFmtId="0" fontId="3" fillId="0" borderId="0" xfId="0" applyFont="1" applyBorder="1" applyProtection="1"/>
    <xf numFmtId="0" fontId="8" fillId="0" borderId="0" xfId="0" applyFont="1" applyAlignment="1" applyProtection="1">
      <alignment vertical="center"/>
    </xf>
    <xf numFmtId="0" fontId="8" fillId="0" borderId="0" xfId="0" applyFont="1" applyAlignment="1" applyProtection="1">
      <alignment horizontal="right"/>
    </xf>
    <xf numFmtId="176" fontId="8" fillId="0" borderId="0" xfId="0" applyNumberFormat="1" applyFont="1" applyAlignment="1" applyProtection="1">
      <alignment horizontal="center" vertical="center" shrinkToFit="1"/>
    </xf>
    <xf numFmtId="0" fontId="8" fillId="0" borderId="44" xfId="0" applyFont="1" applyBorder="1" applyAlignment="1" applyProtection="1">
      <alignment horizontal="center" vertical="center"/>
    </xf>
    <xf numFmtId="176" fontId="8" fillId="0" borderId="0" xfId="0" applyNumberFormat="1" applyFont="1" applyBorder="1" applyAlignment="1" applyProtection="1">
      <alignment horizontal="center" vertical="center" shrinkToFit="1"/>
    </xf>
    <xf numFmtId="176" fontId="8" fillId="0" borderId="0" xfId="0" applyNumberFormat="1" applyFont="1" applyBorder="1" applyAlignment="1" applyProtection="1">
      <alignment horizontal="right"/>
    </xf>
    <xf numFmtId="180" fontId="12" fillId="0" borderId="24" xfId="0" applyNumberFormat="1" applyFont="1" applyBorder="1" applyAlignment="1" applyProtection="1"/>
    <xf numFmtId="180" fontId="12" fillId="0" borderId="25" xfId="0" applyNumberFormat="1" applyFont="1" applyBorder="1" applyAlignment="1" applyProtection="1"/>
    <xf numFmtId="0" fontId="8" fillId="0" borderId="0" xfId="0" applyFont="1" applyAlignment="1" applyProtection="1">
      <alignment horizontal="left"/>
    </xf>
    <xf numFmtId="180" fontId="13" fillId="0" borderId="24" xfId="0" applyNumberFormat="1" applyFont="1" applyBorder="1" applyAlignment="1" applyProtection="1"/>
    <xf numFmtId="180" fontId="13" fillId="0" borderId="25" xfId="0" applyNumberFormat="1" applyFont="1" applyBorder="1" applyAlignment="1" applyProtection="1"/>
    <xf numFmtId="176" fontId="8" fillId="0" borderId="0" xfId="0" applyNumberFormat="1" applyFont="1" applyAlignment="1" applyProtection="1">
      <alignment horizontal="left" vertical="center" shrinkToFit="1"/>
    </xf>
    <xf numFmtId="176" fontId="12" fillId="0" borderId="0" xfId="0" applyNumberFormat="1" applyFont="1" applyBorder="1" applyAlignment="1" applyProtection="1">
      <alignment vertical="center" shrinkToFit="1"/>
    </xf>
    <xf numFmtId="176" fontId="8" fillId="0" borderId="0" xfId="0" applyNumberFormat="1" applyFont="1" applyBorder="1" applyAlignment="1" applyProtection="1">
      <alignment horizontal="left"/>
    </xf>
    <xf numFmtId="0" fontId="8" fillId="0" borderId="0" xfId="0" applyFont="1" applyBorder="1" applyAlignment="1" applyProtection="1">
      <alignment horizontal="center"/>
    </xf>
    <xf numFmtId="0" fontId="8" fillId="0" borderId="0" xfId="0" applyFont="1" applyAlignment="1" applyProtection="1">
      <alignment horizontal="center"/>
    </xf>
    <xf numFmtId="0" fontId="7" fillId="0" borderId="0" xfId="0" applyFont="1" applyBorder="1" applyAlignment="1" applyProtection="1"/>
    <xf numFmtId="0" fontId="7" fillId="0" borderId="0" xfId="0" applyFont="1" applyBorder="1" applyAlignment="1" applyProtection="1">
      <alignment horizontal="center"/>
    </xf>
    <xf numFmtId="0" fontId="14" fillId="0" borderId="0" xfId="0" applyFont="1" applyAlignment="1" applyProtection="1"/>
    <xf numFmtId="0" fontId="14" fillId="0" borderId="0" xfId="0" applyFont="1" applyAlignment="1" applyProtection="1">
      <alignment horizontal="center"/>
    </xf>
  </cellXfs>
  <cellStyles count="5">
    <cellStyle name="桁区切り 2" xfId="1"/>
    <cellStyle name="標準" xfId="0" builtinId="0"/>
    <cellStyle name="標準 2" xfId="2"/>
    <cellStyle name="標準 3" xfId="4"/>
    <cellStyle name="未定義"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J257"/>
  <sheetViews>
    <sheetView tabSelected="1" view="pageBreakPreview" topLeftCell="B1" zoomScale="85" zoomScaleNormal="100" zoomScaleSheetLayoutView="85" workbookViewId="0">
      <pane xSplit="2" topLeftCell="D1" activePane="topRight" state="frozen"/>
      <selection activeCell="Z469" sqref="Z469"/>
      <selection pane="topRight" activeCell="J25" sqref="J25"/>
    </sheetView>
  </sheetViews>
  <sheetFormatPr defaultColWidth="9" defaultRowHeight="13.2" x14ac:dyDescent="0.2"/>
  <cols>
    <col min="1" max="1" width="1.109375" style="8" customWidth="1"/>
    <col min="2" max="2" width="9" style="8"/>
    <col min="3" max="3" width="6.6640625" style="9" customWidth="1"/>
    <col min="4" max="4" width="16.21875" style="8" customWidth="1"/>
    <col min="5" max="5" width="7.6640625" style="10" customWidth="1"/>
    <col min="6" max="6" width="9.6640625" style="10" customWidth="1"/>
    <col min="7" max="7" width="7.6640625" style="10" customWidth="1"/>
    <col min="8" max="8" width="16.21875" style="10" customWidth="1"/>
    <col min="9" max="9" width="8.6640625" style="11" customWidth="1"/>
    <col min="10" max="10" width="8.6640625" style="12" customWidth="1"/>
    <col min="11" max="13" width="8.6640625" style="13" customWidth="1"/>
    <col min="14" max="32" width="8.6640625" style="14" customWidth="1"/>
    <col min="33" max="33" width="14.77734375" style="8" customWidth="1"/>
    <col min="34" max="34" width="15.77734375" style="8" customWidth="1"/>
    <col min="35" max="16384" width="9" style="8"/>
  </cols>
  <sheetData>
    <row r="1" spans="1:34" x14ac:dyDescent="0.2">
      <c r="AG1" s="13"/>
    </row>
    <row r="2" spans="1:34" ht="16.2" x14ac:dyDescent="0.2">
      <c r="A2" s="15" t="s">
        <v>32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1:34" ht="16.2" x14ac:dyDescent="0.2">
      <c r="A3" s="16"/>
      <c r="B3" s="16"/>
      <c r="C3" s="17"/>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
      <c r="B4" s="18" t="s">
        <v>4</v>
      </c>
      <c r="C4" s="19"/>
      <c r="D4" s="20"/>
      <c r="E4" s="5"/>
      <c r="F4" s="6"/>
      <c r="G4" s="6"/>
      <c r="H4" s="6"/>
      <c r="I4" s="6"/>
      <c r="J4" s="6"/>
      <c r="K4" s="6"/>
      <c r="L4" s="6"/>
      <c r="M4" s="7"/>
    </row>
    <row r="5" spans="1:34" x14ac:dyDescent="0.2">
      <c r="B5" s="18" t="s">
        <v>5</v>
      </c>
      <c r="C5" s="19"/>
      <c r="D5" s="20"/>
      <c r="E5" s="18" t="s">
        <v>56</v>
      </c>
      <c r="F5" s="19"/>
      <c r="G5" s="19"/>
      <c r="H5" s="19"/>
      <c r="I5" s="19"/>
      <c r="J5" s="19"/>
      <c r="K5" s="19"/>
      <c r="L5" s="19"/>
      <c r="M5" s="20"/>
    </row>
    <row r="6" spans="1:34" x14ac:dyDescent="0.2">
      <c r="B6" s="10"/>
      <c r="C6" s="21"/>
      <c r="D6" s="10"/>
      <c r="E6" s="8"/>
      <c r="F6" s="8"/>
      <c r="G6" s="8"/>
    </row>
    <row r="7" spans="1:34" ht="16.2" x14ac:dyDescent="0.2">
      <c r="B7" s="22" t="s">
        <v>23</v>
      </c>
      <c r="D7" s="10"/>
      <c r="E7" s="8"/>
      <c r="F7" s="8"/>
      <c r="G7" s="8"/>
    </row>
    <row r="8" spans="1:34" ht="16.2" x14ac:dyDescent="0.2">
      <c r="B8" s="22" t="s">
        <v>28</v>
      </c>
      <c r="C8" s="23"/>
      <c r="D8" s="10"/>
      <c r="E8" s="8"/>
      <c r="F8" s="8"/>
      <c r="G8" s="8"/>
    </row>
    <row r="9" spans="1:34" ht="16.2" x14ac:dyDescent="0.2">
      <c r="B9" s="22" t="s">
        <v>24</v>
      </c>
      <c r="C9" s="23"/>
      <c r="D9" s="10"/>
      <c r="E9" s="8"/>
      <c r="F9" s="8"/>
      <c r="G9" s="8"/>
    </row>
    <row r="10" spans="1:34" ht="16.2" x14ac:dyDescent="0.2">
      <c r="B10" s="22" t="s">
        <v>33</v>
      </c>
      <c r="C10" s="23"/>
      <c r="D10" s="10"/>
      <c r="E10" s="8"/>
      <c r="F10" s="8"/>
      <c r="G10" s="8"/>
    </row>
    <row r="11" spans="1:34" ht="16.2" x14ac:dyDescent="0.2">
      <c r="B11" s="22" t="s">
        <v>98</v>
      </c>
      <c r="C11" s="23"/>
      <c r="D11" s="10"/>
      <c r="E11" s="8"/>
      <c r="F11" s="8"/>
      <c r="G11" s="8"/>
    </row>
    <row r="12" spans="1:34" ht="16.2" x14ac:dyDescent="0.2">
      <c r="B12" s="22" t="s">
        <v>25</v>
      </c>
      <c r="C12" s="23"/>
      <c r="D12" s="10"/>
      <c r="E12" s="8"/>
      <c r="F12" s="8"/>
      <c r="G12" s="8"/>
    </row>
    <row r="13" spans="1:34" ht="16.2" x14ac:dyDescent="0.2">
      <c r="B13" s="22" t="s">
        <v>26</v>
      </c>
      <c r="C13" s="23"/>
      <c r="D13" s="10"/>
      <c r="E13" s="8"/>
      <c r="F13" s="8"/>
      <c r="G13" s="8"/>
    </row>
    <row r="14" spans="1:34" ht="16.2" x14ac:dyDescent="0.2">
      <c r="B14" s="22" t="s">
        <v>27</v>
      </c>
      <c r="C14" s="23"/>
      <c r="D14" s="10"/>
      <c r="E14" s="8"/>
      <c r="F14" s="8"/>
      <c r="G14" s="8"/>
    </row>
    <row r="16" spans="1:34" s="24" customFormat="1" ht="15" customHeight="1" x14ac:dyDescent="0.2">
      <c r="B16" s="25" t="s">
        <v>57</v>
      </c>
      <c r="C16" s="26"/>
      <c r="D16" s="25"/>
      <c r="E16" s="27"/>
      <c r="F16" s="27"/>
      <c r="G16" s="27"/>
      <c r="H16" s="27"/>
      <c r="I16" s="28"/>
      <c r="J16" s="29"/>
      <c r="K16" s="30"/>
      <c r="L16" s="30"/>
      <c r="M16" s="30"/>
      <c r="N16" s="31"/>
      <c r="O16" s="31"/>
      <c r="P16" s="31"/>
      <c r="Q16" s="31"/>
      <c r="R16" s="31"/>
      <c r="S16" s="31"/>
      <c r="T16" s="31"/>
      <c r="U16" s="31"/>
      <c r="V16" s="31"/>
      <c r="W16" s="31"/>
      <c r="X16" s="31"/>
      <c r="Y16" s="31"/>
      <c r="Z16" s="31"/>
      <c r="AA16" s="31"/>
      <c r="AB16" s="31"/>
      <c r="AC16" s="31"/>
      <c r="AD16" s="31"/>
      <c r="AE16" s="31"/>
      <c r="AF16" s="31"/>
    </row>
    <row r="17" spans="2:35" ht="18" customHeight="1" x14ac:dyDescent="0.2">
      <c r="B17" s="32" t="s">
        <v>0</v>
      </c>
      <c r="C17" s="33" t="s">
        <v>22</v>
      </c>
      <c r="D17" s="34" t="s">
        <v>3</v>
      </c>
      <c r="E17" s="35"/>
      <c r="F17" s="35"/>
      <c r="G17" s="36"/>
      <c r="H17" s="37" t="s">
        <v>2</v>
      </c>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9"/>
    </row>
    <row r="18" spans="2:35" s="48" customFormat="1" ht="18" customHeight="1" x14ac:dyDescent="0.2">
      <c r="B18" s="40"/>
      <c r="C18" s="41"/>
      <c r="D18" s="42"/>
      <c r="E18" s="43"/>
      <c r="F18" s="43"/>
      <c r="G18" s="44"/>
      <c r="H18" s="45" t="s">
        <v>12</v>
      </c>
      <c r="I18" s="46" t="s">
        <v>35</v>
      </c>
      <c r="J18" s="46" t="s">
        <v>29</v>
      </c>
      <c r="K18" s="46" t="s">
        <v>36</v>
      </c>
      <c r="L18" s="46" t="s">
        <v>34</v>
      </c>
      <c r="M18" s="46" t="s">
        <v>37</v>
      </c>
      <c r="N18" s="46" t="s">
        <v>38</v>
      </c>
      <c r="O18" s="46" t="s">
        <v>30</v>
      </c>
      <c r="P18" s="46" t="s">
        <v>39</v>
      </c>
      <c r="Q18" s="46" t="s">
        <v>40</v>
      </c>
      <c r="R18" s="46" t="s">
        <v>41</v>
      </c>
      <c r="S18" s="46" t="s">
        <v>42</v>
      </c>
      <c r="T18" s="46" t="s">
        <v>43</v>
      </c>
      <c r="U18" s="46" t="s">
        <v>44</v>
      </c>
      <c r="V18" s="46" t="s">
        <v>45</v>
      </c>
      <c r="W18" s="46" t="s">
        <v>46</v>
      </c>
      <c r="X18" s="46" t="s">
        <v>47</v>
      </c>
      <c r="Y18" s="46" t="s">
        <v>48</v>
      </c>
      <c r="Z18" s="46" t="s">
        <v>49</v>
      </c>
      <c r="AA18" s="46" t="s">
        <v>50</v>
      </c>
      <c r="AB18" s="46" t="s">
        <v>51</v>
      </c>
      <c r="AC18" s="46" t="s">
        <v>52</v>
      </c>
      <c r="AD18" s="46" t="s">
        <v>53</v>
      </c>
      <c r="AE18" s="46" t="s">
        <v>54</v>
      </c>
      <c r="AF18" s="46" t="s">
        <v>55</v>
      </c>
      <c r="AG18" s="47" t="s">
        <v>1</v>
      </c>
    </row>
    <row r="19" spans="2:35" s="48" customFormat="1" ht="13.5" customHeight="1" x14ac:dyDescent="0.2">
      <c r="B19" s="49" t="s">
        <v>58</v>
      </c>
      <c r="C19" s="50" t="s">
        <v>19</v>
      </c>
      <c r="D19" s="51" t="s">
        <v>7</v>
      </c>
      <c r="E19" s="2"/>
      <c r="F19" s="3"/>
      <c r="G19" s="4"/>
      <c r="H19" s="52" t="s">
        <v>9</v>
      </c>
      <c r="I19" s="1"/>
      <c r="J19" s="1"/>
      <c r="K19" s="1"/>
      <c r="L19" s="1"/>
      <c r="M19" s="1"/>
      <c r="N19" s="1"/>
      <c r="O19" s="1"/>
      <c r="P19" s="1"/>
      <c r="Q19" s="1"/>
      <c r="R19" s="1"/>
      <c r="S19" s="1"/>
      <c r="T19" s="1"/>
      <c r="U19" s="1"/>
      <c r="V19" s="1"/>
      <c r="W19" s="1"/>
      <c r="X19" s="1"/>
      <c r="Y19" s="1"/>
      <c r="Z19" s="1"/>
      <c r="AA19" s="1"/>
      <c r="AB19" s="1"/>
      <c r="AC19" s="1"/>
      <c r="AD19" s="1"/>
      <c r="AE19" s="1"/>
      <c r="AF19" s="1"/>
      <c r="AG19" s="53"/>
    </row>
    <row r="20" spans="2:35" ht="13.5" customHeight="1" x14ac:dyDescent="0.2">
      <c r="B20" s="54"/>
      <c r="C20" s="55"/>
      <c r="D20" s="56" t="s">
        <v>8</v>
      </c>
      <c r="E20" s="57">
        <v>1</v>
      </c>
      <c r="F20" s="58"/>
      <c r="G20" s="59"/>
      <c r="H20" s="60" t="s">
        <v>10</v>
      </c>
      <c r="I20" s="61">
        <v>76</v>
      </c>
      <c r="J20" s="61">
        <v>88</v>
      </c>
      <c r="K20" s="62">
        <v>78</v>
      </c>
      <c r="L20" s="62">
        <v>82</v>
      </c>
      <c r="M20" s="63">
        <v>105</v>
      </c>
      <c r="N20" s="62">
        <v>67</v>
      </c>
      <c r="O20" s="62">
        <v>69</v>
      </c>
      <c r="P20" s="62">
        <v>65</v>
      </c>
      <c r="Q20" s="62">
        <v>60</v>
      </c>
      <c r="R20" s="62">
        <v>77</v>
      </c>
      <c r="S20" s="62">
        <v>63</v>
      </c>
      <c r="T20" s="62">
        <v>62</v>
      </c>
      <c r="U20" s="61">
        <v>76</v>
      </c>
      <c r="V20" s="61">
        <v>88</v>
      </c>
      <c r="W20" s="62">
        <v>78</v>
      </c>
      <c r="X20" s="62">
        <v>82</v>
      </c>
      <c r="Y20" s="63">
        <v>105</v>
      </c>
      <c r="Z20" s="62">
        <v>67</v>
      </c>
      <c r="AA20" s="62">
        <v>69</v>
      </c>
      <c r="AB20" s="62">
        <v>65</v>
      </c>
      <c r="AC20" s="62">
        <v>60</v>
      </c>
      <c r="AD20" s="62">
        <v>77</v>
      </c>
      <c r="AE20" s="62">
        <v>63</v>
      </c>
      <c r="AF20" s="62">
        <v>62</v>
      </c>
      <c r="AG20" s="64">
        <f>SUM(I20:AF20)</f>
        <v>1784</v>
      </c>
      <c r="AH20" s="48" t="s">
        <v>6</v>
      </c>
      <c r="AI20" s="65">
        <f>AG20-SUM(I20:N20)</f>
        <v>1288</v>
      </c>
    </row>
    <row r="21" spans="2:35" ht="13.5" customHeight="1" x14ac:dyDescent="0.2">
      <c r="B21" s="66"/>
      <c r="C21" s="67"/>
      <c r="D21" s="68" t="s">
        <v>69</v>
      </c>
      <c r="E21" s="69">
        <f>ROUNDDOWN(E19*E20*24,2)</f>
        <v>0</v>
      </c>
      <c r="F21" s="70"/>
      <c r="G21" s="71"/>
      <c r="H21" s="72" t="s">
        <v>11</v>
      </c>
      <c r="I21" s="73">
        <f t="shared" ref="I21:N21" si="0">ROUNDDOWN(I19*I20,2)</f>
        <v>0</v>
      </c>
      <c r="J21" s="73">
        <f t="shared" si="0"/>
        <v>0</v>
      </c>
      <c r="K21" s="73">
        <f t="shared" si="0"/>
        <v>0</v>
      </c>
      <c r="L21" s="73">
        <f t="shared" si="0"/>
        <v>0</v>
      </c>
      <c r="M21" s="73">
        <f t="shared" si="0"/>
        <v>0</v>
      </c>
      <c r="N21" s="73">
        <f t="shared" si="0"/>
        <v>0</v>
      </c>
      <c r="O21" s="73">
        <f t="shared" ref="O21:Z21" si="1">ROUNDDOWN(O19*O20,2)</f>
        <v>0</v>
      </c>
      <c r="P21" s="73">
        <f t="shared" si="1"/>
        <v>0</v>
      </c>
      <c r="Q21" s="73">
        <f t="shared" si="1"/>
        <v>0</v>
      </c>
      <c r="R21" s="73">
        <f t="shared" si="1"/>
        <v>0</v>
      </c>
      <c r="S21" s="73">
        <f t="shared" si="1"/>
        <v>0</v>
      </c>
      <c r="T21" s="73">
        <f t="shared" si="1"/>
        <v>0</v>
      </c>
      <c r="U21" s="73">
        <f t="shared" si="1"/>
        <v>0</v>
      </c>
      <c r="V21" s="73">
        <f t="shared" si="1"/>
        <v>0</v>
      </c>
      <c r="W21" s="73">
        <f t="shared" si="1"/>
        <v>0</v>
      </c>
      <c r="X21" s="73">
        <f t="shared" si="1"/>
        <v>0</v>
      </c>
      <c r="Y21" s="73">
        <f t="shared" si="1"/>
        <v>0</v>
      </c>
      <c r="Z21" s="73">
        <f t="shared" si="1"/>
        <v>0</v>
      </c>
      <c r="AA21" s="73">
        <f t="shared" ref="AA21:AF21" si="2">ROUNDDOWN(AA19*AA20,2)</f>
        <v>0</v>
      </c>
      <c r="AB21" s="73">
        <f t="shared" si="2"/>
        <v>0</v>
      </c>
      <c r="AC21" s="73">
        <f t="shared" si="2"/>
        <v>0</v>
      </c>
      <c r="AD21" s="73">
        <f t="shared" si="2"/>
        <v>0</v>
      </c>
      <c r="AE21" s="73">
        <f t="shared" si="2"/>
        <v>0</v>
      </c>
      <c r="AF21" s="73">
        <f t="shared" si="2"/>
        <v>0</v>
      </c>
      <c r="AG21" s="74">
        <f>SUM(I21:AF21)</f>
        <v>0</v>
      </c>
      <c r="AH21" s="75">
        <f>ROUNDDOWN(E21+AG21,0)</f>
        <v>0</v>
      </c>
    </row>
    <row r="22" spans="2:35" s="48" customFormat="1" ht="13.5" customHeight="1" x14ac:dyDescent="0.2">
      <c r="B22" s="49" t="s">
        <v>59</v>
      </c>
      <c r="C22" s="50" t="s">
        <v>19</v>
      </c>
      <c r="D22" s="51" t="s">
        <v>7</v>
      </c>
      <c r="E22" s="2"/>
      <c r="F22" s="3"/>
      <c r="G22" s="4"/>
      <c r="H22" s="52" t="s">
        <v>9</v>
      </c>
      <c r="I22" s="1"/>
      <c r="J22" s="1"/>
      <c r="K22" s="1"/>
      <c r="L22" s="1"/>
      <c r="M22" s="1"/>
      <c r="N22" s="1"/>
      <c r="O22" s="1"/>
      <c r="P22" s="1"/>
      <c r="Q22" s="1"/>
      <c r="R22" s="1"/>
      <c r="S22" s="1"/>
      <c r="T22" s="1"/>
      <c r="U22" s="1"/>
      <c r="V22" s="1"/>
      <c r="W22" s="1"/>
      <c r="X22" s="1"/>
      <c r="Y22" s="1"/>
      <c r="Z22" s="1"/>
      <c r="AA22" s="1"/>
      <c r="AB22" s="1"/>
      <c r="AC22" s="1"/>
      <c r="AD22" s="1"/>
      <c r="AE22" s="1"/>
      <c r="AF22" s="1"/>
      <c r="AG22" s="53"/>
    </row>
    <row r="23" spans="2:35" x14ac:dyDescent="0.2">
      <c r="B23" s="54"/>
      <c r="C23" s="55"/>
      <c r="D23" s="56" t="s">
        <v>8</v>
      </c>
      <c r="E23" s="57">
        <v>2</v>
      </c>
      <c r="F23" s="58"/>
      <c r="G23" s="59"/>
      <c r="H23" s="60" t="s">
        <v>10</v>
      </c>
      <c r="I23" s="61">
        <v>25</v>
      </c>
      <c r="J23" s="61">
        <v>27</v>
      </c>
      <c r="K23" s="62">
        <v>24</v>
      </c>
      <c r="L23" s="62">
        <v>24</v>
      </c>
      <c r="M23" s="63">
        <v>28</v>
      </c>
      <c r="N23" s="62">
        <v>23</v>
      </c>
      <c r="O23" s="62">
        <v>28</v>
      </c>
      <c r="P23" s="62">
        <v>25</v>
      </c>
      <c r="Q23" s="62">
        <v>23</v>
      </c>
      <c r="R23" s="62">
        <v>28</v>
      </c>
      <c r="S23" s="62">
        <v>24</v>
      </c>
      <c r="T23" s="62">
        <v>23</v>
      </c>
      <c r="U23" s="61">
        <v>25</v>
      </c>
      <c r="V23" s="61">
        <v>27</v>
      </c>
      <c r="W23" s="62">
        <v>24</v>
      </c>
      <c r="X23" s="62">
        <v>24</v>
      </c>
      <c r="Y23" s="63">
        <v>28</v>
      </c>
      <c r="Z23" s="62">
        <v>23</v>
      </c>
      <c r="AA23" s="62">
        <v>28</v>
      </c>
      <c r="AB23" s="62">
        <v>25</v>
      </c>
      <c r="AC23" s="62">
        <v>23</v>
      </c>
      <c r="AD23" s="62">
        <v>28</v>
      </c>
      <c r="AE23" s="62">
        <v>24</v>
      </c>
      <c r="AF23" s="62">
        <v>23</v>
      </c>
      <c r="AG23" s="64">
        <f>SUM(I23:AF23)</f>
        <v>604</v>
      </c>
      <c r="AH23" s="48" t="s">
        <v>6</v>
      </c>
      <c r="AI23" s="65">
        <f>AG23-SUM(I23:N23)</f>
        <v>453</v>
      </c>
    </row>
    <row r="24" spans="2:35" ht="13.5" customHeight="1" x14ac:dyDescent="0.2">
      <c r="B24" s="66"/>
      <c r="C24" s="67"/>
      <c r="D24" s="68" t="s">
        <v>69</v>
      </c>
      <c r="E24" s="69">
        <f>ROUNDDOWN(E22*E23*24,2)</f>
        <v>0</v>
      </c>
      <c r="F24" s="70"/>
      <c r="G24" s="71"/>
      <c r="H24" s="72" t="s">
        <v>11</v>
      </c>
      <c r="I24" s="73">
        <f t="shared" ref="I24:N24" si="3">ROUNDDOWN(I22*I23,2)</f>
        <v>0</v>
      </c>
      <c r="J24" s="73">
        <f t="shared" si="3"/>
        <v>0</v>
      </c>
      <c r="K24" s="73">
        <f t="shared" si="3"/>
        <v>0</v>
      </c>
      <c r="L24" s="73">
        <f t="shared" si="3"/>
        <v>0</v>
      </c>
      <c r="M24" s="73">
        <f t="shared" si="3"/>
        <v>0</v>
      </c>
      <c r="N24" s="73">
        <f t="shared" si="3"/>
        <v>0</v>
      </c>
      <c r="O24" s="73">
        <f t="shared" ref="O24:Z24" si="4">ROUNDDOWN(O22*O23,2)</f>
        <v>0</v>
      </c>
      <c r="P24" s="73">
        <f t="shared" si="4"/>
        <v>0</v>
      </c>
      <c r="Q24" s="73">
        <f t="shared" si="4"/>
        <v>0</v>
      </c>
      <c r="R24" s="73">
        <f t="shared" si="4"/>
        <v>0</v>
      </c>
      <c r="S24" s="73">
        <f t="shared" si="4"/>
        <v>0</v>
      </c>
      <c r="T24" s="73">
        <f t="shared" si="4"/>
        <v>0</v>
      </c>
      <c r="U24" s="73">
        <f t="shared" si="4"/>
        <v>0</v>
      </c>
      <c r="V24" s="73">
        <f t="shared" si="4"/>
        <v>0</v>
      </c>
      <c r="W24" s="73">
        <f t="shared" si="4"/>
        <v>0</v>
      </c>
      <c r="X24" s="73">
        <f t="shared" si="4"/>
        <v>0</v>
      </c>
      <c r="Y24" s="73">
        <f t="shared" si="4"/>
        <v>0</v>
      </c>
      <c r="Z24" s="73">
        <f t="shared" si="4"/>
        <v>0</v>
      </c>
      <c r="AA24" s="73">
        <f t="shared" ref="AA24:AF24" si="5">ROUNDDOWN(AA22*AA23,2)</f>
        <v>0</v>
      </c>
      <c r="AB24" s="73">
        <f t="shared" si="5"/>
        <v>0</v>
      </c>
      <c r="AC24" s="73">
        <f t="shared" si="5"/>
        <v>0</v>
      </c>
      <c r="AD24" s="73">
        <f t="shared" si="5"/>
        <v>0</v>
      </c>
      <c r="AE24" s="73">
        <f t="shared" si="5"/>
        <v>0</v>
      </c>
      <c r="AF24" s="73">
        <f t="shared" si="5"/>
        <v>0</v>
      </c>
      <c r="AG24" s="74">
        <f>SUM(I24:AF24)</f>
        <v>0</v>
      </c>
      <c r="AH24" s="75">
        <f>ROUNDDOWN(E24+AG24,0)</f>
        <v>0</v>
      </c>
    </row>
    <row r="25" spans="2:35" s="48" customFormat="1" ht="13.5" customHeight="1" x14ac:dyDescent="0.2">
      <c r="B25" s="49" t="s">
        <v>60</v>
      </c>
      <c r="C25" s="50" t="s">
        <v>19</v>
      </c>
      <c r="D25" s="51" t="s">
        <v>7</v>
      </c>
      <c r="E25" s="2"/>
      <c r="F25" s="3"/>
      <c r="G25" s="4"/>
      <c r="H25" s="52" t="s">
        <v>9</v>
      </c>
      <c r="I25" s="1"/>
      <c r="J25" s="1"/>
      <c r="K25" s="1"/>
      <c r="L25" s="1"/>
      <c r="M25" s="1"/>
      <c r="N25" s="1"/>
      <c r="O25" s="1"/>
      <c r="P25" s="1"/>
      <c r="Q25" s="1"/>
      <c r="R25" s="1"/>
      <c r="S25" s="1"/>
      <c r="T25" s="1"/>
      <c r="U25" s="1"/>
      <c r="V25" s="1"/>
      <c r="W25" s="1"/>
      <c r="X25" s="1"/>
      <c r="Y25" s="1"/>
      <c r="Z25" s="1"/>
      <c r="AA25" s="1"/>
      <c r="AB25" s="1"/>
      <c r="AC25" s="1"/>
      <c r="AD25" s="1"/>
      <c r="AE25" s="1"/>
      <c r="AF25" s="1"/>
      <c r="AG25" s="53"/>
    </row>
    <row r="26" spans="2:35" x14ac:dyDescent="0.2">
      <c r="B26" s="54"/>
      <c r="C26" s="55"/>
      <c r="D26" s="56" t="s">
        <v>8</v>
      </c>
      <c r="E26" s="57">
        <v>2</v>
      </c>
      <c r="F26" s="58"/>
      <c r="G26" s="59"/>
      <c r="H26" s="60" t="s">
        <v>10</v>
      </c>
      <c r="I26" s="61">
        <v>24</v>
      </c>
      <c r="J26" s="61">
        <v>26</v>
      </c>
      <c r="K26" s="62">
        <v>24</v>
      </c>
      <c r="L26" s="62">
        <v>23</v>
      </c>
      <c r="M26" s="63">
        <v>27</v>
      </c>
      <c r="N26" s="62">
        <v>23</v>
      </c>
      <c r="O26" s="62">
        <v>27</v>
      </c>
      <c r="P26" s="62">
        <v>25</v>
      </c>
      <c r="Q26" s="62">
        <v>23</v>
      </c>
      <c r="R26" s="62">
        <v>27</v>
      </c>
      <c r="S26" s="62">
        <v>24</v>
      </c>
      <c r="T26" s="62">
        <v>22</v>
      </c>
      <c r="U26" s="61">
        <v>24</v>
      </c>
      <c r="V26" s="61">
        <v>26</v>
      </c>
      <c r="W26" s="62">
        <v>24</v>
      </c>
      <c r="X26" s="62">
        <v>23</v>
      </c>
      <c r="Y26" s="63">
        <v>27</v>
      </c>
      <c r="Z26" s="62">
        <v>23</v>
      </c>
      <c r="AA26" s="62">
        <v>27</v>
      </c>
      <c r="AB26" s="62">
        <v>25</v>
      </c>
      <c r="AC26" s="62">
        <v>23</v>
      </c>
      <c r="AD26" s="62">
        <v>27</v>
      </c>
      <c r="AE26" s="62">
        <v>24</v>
      </c>
      <c r="AF26" s="62">
        <v>22</v>
      </c>
      <c r="AG26" s="64">
        <f>SUM(I26:AF26)</f>
        <v>590</v>
      </c>
      <c r="AH26" s="48" t="s">
        <v>6</v>
      </c>
      <c r="AI26" s="65">
        <f>AG26-SUM(I26:N26)</f>
        <v>443</v>
      </c>
    </row>
    <row r="27" spans="2:35" ht="13.5" customHeight="1" x14ac:dyDescent="0.2">
      <c r="B27" s="66"/>
      <c r="C27" s="67"/>
      <c r="D27" s="68" t="s">
        <v>69</v>
      </c>
      <c r="E27" s="69">
        <f>ROUNDDOWN(E25*E26*24,2)</f>
        <v>0</v>
      </c>
      <c r="F27" s="70"/>
      <c r="G27" s="71"/>
      <c r="H27" s="72" t="s">
        <v>11</v>
      </c>
      <c r="I27" s="73">
        <f t="shared" ref="I27:N27" si="6">ROUNDDOWN(I25*I26,2)</f>
        <v>0</v>
      </c>
      <c r="J27" s="73">
        <f t="shared" si="6"/>
        <v>0</v>
      </c>
      <c r="K27" s="73">
        <f t="shared" si="6"/>
        <v>0</v>
      </c>
      <c r="L27" s="73">
        <f t="shared" si="6"/>
        <v>0</v>
      </c>
      <c r="M27" s="73">
        <f t="shared" si="6"/>
        <v>0</v>
      </c>
      <c r="N27" s="73">
        <f t="shared" si="6"/>
        <v>0</v>
      </c>
      <c r="O27" s="73">
        <f t="shared" ref="O27:Z27" si="7">ROUNDDOWN(O25*O26,2)</f>
        <v>0</v>
      </c>
      <c r="P27" s="73">
        <f t="shared" si="7"/>
        <v>0</v>
      </c>
      <c r="Q27" s="73">
        <f t="shared" si="7"/>
        <v>0</v>
      </c>
      <c r="R27" s="73">
        <f t="shared" si="7"/>
        <v>0</v>
      </c>
      <c r="S27" s="73">
        <f t="shared" si="7"/>
        <v>0</v>
      </c>
      <c r="T27" s="73">
        <f t="shared" si="7"/>
        <v>0</v>
      </c>
      <c r="U27" s="73">
        <f t="shared" si="7"/>
        <v>0</v>
      </c>
      <c r="V27" s="73">
        <f t="shared" si="7"/>
        <v>0</v>
      </c>
      <c r="W27" s="73">
        <f t="shared" si="7"/>
        <v>0</v>
      </c>
      <c r="X27" s="73">
        <f t="shared" si="7"/>
        <v>0</v>
      </c>
      <c r="Y27" s="73">
        <f t="shared" si="7"/>
        <v>0</v>
      </c>
      <c r="Z27" s="73">
        <f t="shared" si="7"/>
        <v>0</v>
      </c>
      <c r="AA27" s="73">
        <f t="shared" ref="AA27:AF27" si="8">ROUNDDOWN(AA25*AA26,2)</f>
        <v>0</v>
      </c>
      <c r="AB27" s="73">
        <f t="shared" si="8"/>
        <v>0</v>
      </c>
      <c r="AC27" s="73">
        <f t="shared" si="8"/>
        <v>0</v>
      </c>
      <c r="AD27" s="73">
        <f t="shared" si="8"/>
        <v>0</v>
      </c>
      <c r="AE27" s="73">
        <f t="shared" si="8"/>
        <v>0</v>
      </c>
      <c r="AF27" s="73">
        <f t="shared" si="8"/>
        <v>0</v>
      </c>
      <c r="AG27" s="74">
        <f>SUM(I27:AF27)</f>
        <v>0</v>
      </c>
      <c r="AH27" s="75">
        <f>ROUNDDOWN(E27+AG27,0)</f>
        <v>0</v>
      </c>
    </row>
    <row r="28" spans="2:35" s="48" customFormat="1" ht="13.5" customHeight="1" x14ac:dyDescent="0.2">
      <c r="B28" s="49" t="s">
        <v>61</v>
      </c>
      <c r="C28" s="50" t="s">
        <v>19</v>
      </c>
      <c r="D28" s="51" t="s">
        <v>7</v>
      </c>
      <c r="E28" s="2"/>
      <c r="F28" s="3"/>
      <c r="G28" s="4"/>
      <c r="H28" s="52" t="s">
        <v>9</v>
      </c>
      <c r="I28" s="1"/>
      <c r="J28" s="1"/>
      <c r="K28" s="1"/>
      <c r="L28" s="1"/>
      <c r="M28" s="1"/>
      <c r="N28" s="1"/>
      <c r="O28" s="1"/>
      <c r="P28" s="1"/>
      <c r="Q28" s="1"/>
      <c r="R28" s="1"/>
      <c r="S28" s="1"/>
      <c r="T28" s="1"/>
      <c r="U28" s="1"/>
      <c r="V28" s="1"/>
      <c r="W28" s="1"/>
      <c r="X28" s="1"/>
      <c r="Y28" s="1"/>
      <c r="Z28" s="1"/>
      <c r="AA28" s="1"/>
      <c r="AB28" s="1"/>
      <c r="AC28" s="1"/>
      <c r="AD28" s="1"/>
      <c r="AE28" s="1"/>
      <c r="AF28" s="1"/>
      <c r="AG28" s="53"/>
    </row>
    <row r="29" spans="2:35" x14ac:dyDescent="0.2">
      <c r="B29" s="54"/>
      <c r="C29" s="55"/>
      <c r="D29" s="56" t="s">
        <v>8</v>
      </c>
      <c r="E29" s="57">
        <v>5</v>
      </c>
      <c r="F29" s="58"/>
      <c r="G29" s="59"/>
      <c r="H29" s="60" t="s">
        <v>10</v>
      </c>
      <c r="I29" s="61">
        <v>49</v>
      </c>
      <c r="J29" s="61">
        <v>54</v>
      </c>
      <c r="K29" s="62">
        <v>46</v>
      </c>
      <c r="L29" s="62">
        <v>46</v>
      </c>
      <c r="M29" s="63">
        <v>55</v>
      </c>
      <c r="N29" s="62">
        <v>44</v>
      </c>
      <c r="O29" s="62">
        <v>51</v>
      </c>
      <c r="P29" s="62">
        <v>47</v>
      </c>
      <c r="Q29" s="62">
        <v>43</v>
      </c>
      <c r="R29" s="62">
        <v>56</v>
      </c>
      <c r="S29" s="62">
        <v>48</v>
      </c>
      <c r="T29" s="62">
        <v>46</v>
      </c>
      <c r="U29" s="61">
        <v>49</v>
      </c>
      <c r="V29" s="61">
        <v>54</v>
      </c>
      <c r="W29" s="62">
        <v>46</v>
      </c>
      <c r="X29" s="62">
        <v>46</v>
      </c>
      <c r="Y29" s="63">
        <v>55</v>
      </c>
      <c r="Z29" s="62">
        <v>44</v>
      </c>
      <c r="AA29" s="62">
        <v>51</v>
      </c>
      <c r="AB29" s="62">
        <v>47</v>
      </c>
      <c r="AC29" s="62">
        <v>43</v>
      </c>
      <c r="AD29" s="62">
        <v>56</v>
      </c>
      <c r="AE29" s="62">
        <v>48</v>
      </c>
      <c r="AF29" s="62">
        <v>46</v>
      </c>
      <c r="AG29" s="64">
        <f>SUM(I29:AF29)</f>
        <v>1170</v>
      </c>
      <c r="AH29" s="48" t="s">
        <v>6</v>
      </c>
      <c r="AI29" s="65">
        <f>AG29-SUM(I29:N29)</f>
        <v>876</v>
      </c>
    </row>
    <row r="30" spans="2:35" ht="13.5" customHeight="1" x14ac:dyDescent="0.2">
      <c r="B30" s="66"/>
      <c r="C30" s="67"/>
      <c r="D30" s="68" t="s">
        <v>69</v>
      </c>
      <c r="E30" s="69">
        <f>ROUNDDOWN(E28*E29*24,2)</f>
        <v>0</v>
      </c>
      <c r="F30" s="70"/>
      <c r="G30" s="71"/>
      <c r="H30" s="72" t="s">
        <v>11</v>
      </c>
      <c r="I30" s="73">
        <f t="shared" ref="I30:N30" si="9">ROUNDDOWN(I28*I29,2)</f>
        <v>0</v>
      </c>
      <c r="J30" s="73">
        <f t="shared" si="9"/>
        <v>0</v>
      </c>
      <c r="K30" s="73">
        <f t="shared" si="9"/>
        <v>0</v>
      </c>
      <c r="L30" s="73">
        <f t="shared" si="9"/>
        <v>0</v>
      </c>
      <c r="M30" s="73">
        <f t="shared" si="9"/>
        <v>0</v>
      </c>
      <c r="N30" s="73">
        <f t="shared" si="9"/>
        <v>0</v>
      </c>
      <c r="O30" s="73">
        <f t="shared" ref="O30:Z30" si="10">ROUNDDOWN(O28*O29,2)</f>
        <v>0</v>
      </c>
      <c r="P30" s="73">
        <f t="shared" si="10"/>
        <v>0</v>
      </c>
      <c r="Q30" s="73">
        <f t="shared" si="10"/>
        <v>0</v>
      </c>
      <c r="R30" s="73">
        <f t="shared" si="10"/>
        <v>0</v>
      </c>
      <c r="S30" s="73">
        <f t="shared" si="10"/>
        <v>0</v>
      </c>
      <c r="T30" s="73">
        <f t="shared" si="10"/>
        <v>0</v>
      </c>
      <c r="U30" s="73">
        <f t="shared" si="10"/>
        <v>0</v>
      </c>
      <c r="V30" s="73">
        <f t="shared" si="10"/>
        <v>0</v>
      </c>
      <c r="W30" s="73">
        <f t="shared" si="10"/>
        <v>0</v>
      </c>
      <c r="X30" s="73">
        <f t="shared" si="10"/>
        <v>0</v>
      </c>
      <c r="Y30" s="73">
        <f t="shared" si="10"/>
        <v>0</v>
      </c>
      <c r="Z30" s="73">
        <f t="shared" si="10"/>
        <v>0</v>
      </c>
      <c r="AA30" s="73">
        <f t="shared" ref="AA30:AF30" si="11">ROUNDDOWN(AA28*AA29,2)</f>
        <v>0</v>
      </c>
      <c r="AB30" s="73">
        <f t="shared" si="11"/>
        <v>0</v>
      </c>
      <c r="AC30" s="73">
        <f t="shared" si="11"/>
        <v>0</v>
      </c>
      <c r="AD30" s="73">
        <f t="shared" si="11"/>
        <v>0</v>
      </c>
      <c r="AE30" s="73">
        <f t="shared" si="11"/>
        <v>0</v>
      </c>
      <c r="AF30" s="73">
        <f t="shared" si="11"/>
        <v>0</v>
      </c>
      <c r="AG30" s="74">
        <f>SUM(I30:AF30)</f>
        <v>0</v>
      </c>
      <c r="AH30" s="75">
        <f>ROUNDDOWN(E30+AG30,0)</f>
        <v>0</v>
      </c>
    </row>
    <row r="31" spans="2:35" s="48" customFormat="1" ht="13.5" customHeight="1" x14ac:dyDescent="0.2">
      <c r="B31" s="49" t="s">
        <v>62</v>
      </c>
      <c r="C31" s="50" t="s">
        <v>19</v>
      </c>
      <c r="D31" s="51" t="s">
        <v>7</v>
      </c>
      <c r="E31" s="2"/>
      <c r="F31" s="3"/>
      <c r="G31" s="4"/>
      <c r="H31" s="52" t="s">
        <v>9</v>
      </c>
      <c r="I31" s="1"/>
      <c r="J31" s="1"/>
      <c r="K31" s="1"/>
      <c r="L31" s="1"/>
      <c r="M31" s="1"/>
      <c r="N31" s="1"/>
      <c r="O31" s="1"/>
      <c r="P31" s="1"/>
      <c r="Q31" s="1"/>
      <c r="R31" s="1"/>
      <c r="S31" s="1"/>
      <c r="T31" s="1"/>
      <c r="U31" s="1"/>
      <c r="V31" s="1"/>
      <c r="W31" s="1"/>
      <c r="X31" s="1"/>
      <c r="Y31" s="1"/>
      <c r="Z31" s="1"/>
      <c r="AA31" s="1"/>
      <c r="AB31" s="1"/>
      <c r="AC31" s="1"/>
      <c r="AD31" s="1"/>
      <c r="AE31" s="1"/>
      <c r="AF31" s="1"/>
      <c r="AG31" s="53"/>
    </row>
    <row r="32" spans="2:35" x14ac:dyDescent="0.2">
      <c r="B32" s="54"/>
      <c r="C32" s="55"/>
      <c r="D32" s="56" t="s">
        <v>8</v>
      </c>
      <c r="E32" s="57">
        <v>2</v>
      </c>
      <c r="F32" s="58"/>
      <c r="G32" s="59"/>
      <c r="H32" s="60" t="s">
        <v>10</v>
      </c>
      <c r="I32" s="61">
        <v>37</v>
      </c>
      <c r="J32" s="61">
        <v>41</v>
      </c>
      <c r="K32" s="62">
        <v>36</v>
      </c>
      <c r="L32" s="62">
        <v>37</v>
      </c>
      <c r="M32" s="63">
        <v>44</v>
      </c>
      <c r="N32" s="62">
        <v>36</v>
      </c>
      <c r="O32" s="62">
        <v>42</v>
      </c>
      <c r="P32" s="62">
        <v>38</v>
      </c>
      <c r="Q32" s="62">
        <v>34</v>
      </c>
      <c r="R32" s="62">
        <v>43</v>
      </c>
      <c r="S32" s="62">
        <v>36</v>
      </c>
      <c r="T32" s="62">
        <v>35</v>
      </c>
      <c r="U32" s="61">
        <v>37</v>
      </c>
      <c r="V32" s="61">
        <v>41</v>
      </c>
      <c r="W32" s="62">
        <v>36</v>
      </c>
      <c r="X32" s="62">
        <v>37</v>
      </c>
      <c r="Y32" s="63">
        <v>44</v>
      </c>
      <c r="Z32" s="62">
        <v>36</v>
      </c>
      <c r="AA32" s="62">
        <v>42</v>
      </c>
      <c r="AB32" s="62">
        <v>38</v>
      </c>
      <c r="AC32" s="62">
        <v>34</v>
      </c>
      <c r="AD32" s="62">
        <v>43</v>
      </c>
      <c r="AE32" s="62">
        <v>36</v>
      </c>
      <c r="AF32" s="62">
        <v>35</v>
      </c>
      <c r="AG32" s="64">
        <f>SUM(I32:AF32)</f>
        <v>918</v>
      </c>
      <c r="AH32" s="48" t="s">
        <v>6</v>
      </c>
      <c r="AI32" s="65">
        <f>AG32-SUM(I32:N32)</f>
        <v>687</v>
      </c>
    </row>
    <row r="33" spans="2:35" ht="13.5" customHeight="1" x14ac:dyDescent="0.2">
      <c r="B33" s="66"/>
      <c r="C33" s="67"/>
      <c r="D33" s="68" t="s">
        <v>69</v>
      </c>
      <c r="E33" s="69">
        <f>ROUNDDOWN(E31*E32*24,2)</f>
        <v>0</v>
      </c>
      <c r="F33" s="70"/>
      <c r="G33" s="71"/>
      <c r="H33" s="72" t="s">
        <v>11</v>
      </c>
      <c r="I33" s="73">
        <f t="shared" ref="I33:N33" si="12">ROUNDDOWN(I31*I32,2)</f>
        <v>0</v>
      </c>
      <c r="J33" s="73">
        <f t="shared" si="12"/>
        <v>0</v>
      </c>
      <c r="K33" s="73">
        <f t="shared" si="12"/>
        <v>0</v>
      </c>
      <c r="L33" s="73">
        <f t="shared" si="12"/>
        <v>0</v>
      </c>
      <c r="M33" s="73">
        <f t="shared" si="12"/>
        <v>0</v>
      </c>
      <c r="N33" s="73">
        <f t="shared" si="12"/>
        <v>0</v>
      </c>
      <c r="O33" s="73">
        <f t="shared" ref="O33:Z33" si="13">ROUNDDOWN(O31*O32,2)</f>
        <v>0</v>
      </c>
      <c r="P33" s="73">
        <f t="shared" si="13"/>
        <v>0</v>
      </c>
      <c r="Q33" s="73">
        <f t="shared" si="13"/>
        <v>0</v>
      </c>
      <c r="R33" s="73">
        <f t="shared" si="13"/>
        <v>0</v>
      </c>
      <c r="S33" s="73">
        <f t="shared" si="13"/>
        <v>0</v>
      </c>
      <c r="T33" s="73">
        <f t="shared" si="13"/>
        <v>0</v>
      </c>
      <c r="U33" s="73">
        <f t="shared" si="13"/>
        <v>0</v>
      </c>
      <c r="V33" s="73">
        <f t="shared" si="13"/>
        <v>0</v>
      </c>
      <c r="W33" s="73">
        <f t="shared" si="13"/>
        <v>0</v>
      </c>
      <c r="X33" s="73">
        <f t="shared" si="13"/>
        <v>0</v>
      </c>
      <c r="Y33" s="73">
        <f t="shared" si="13"/>
        <v>0</v>
      </c>
      <c r="Z33" s="73">
        <f t="shared" si="13"/>
        <v>0</v>
      </c>
      <c r="AA33" s="73">
        <f t="shared" ref="AA33:AF33" si="14">ROUNDDOWN(AA31*AA32,2)</f>
        <v>0</v>
      </c>
      <c r="AB33" s="73">
        <f t="shared" si="14"/>
        <v>0</v>
      </c>
      <c r="AC33" s="73">
        <f t="shared" si="14"/>
        <v>0</v>
      </c>
      <c r="AD33" s="73">
        <f t="shared" si="14"/>
        <v>0</v>
      </c>
      <c r="AE33" s="73">
        <f t="shared" si="14"/>
        <v>0</v>
      </c>
      <c r="AF33" s="73">
        <f t="shared" si="14"/>
        <v>0</v>
      </c>
      <c r="AG33" s="74">
        <f>SUM(I33:AF33)</f>
        <v>0</v>
      </c>
      <c r="AH33" s="75">
        <f>ROUNDDOWN(E33+AG33,0)</f>
        <v>0</v>
      </c>
    </row>
    <row r="34" spans="2:35" s="48" customFormat="1" ht="13.5" customHeight="1" x14ac:dyDescent="0.2">
      <c r="B34" s="49" t="s">
        <v>63</v>
      </c>
      <c r="C34" s="50" t="s">
        <v>19</v>
      </c>
      <c r="D34" s="51" t="s">
        <v>7</v>
      </c>
      <c r="E34" s="2"/>
      <c r="F34" s="3"/>
      <c r="G34" s="4"/>
      <c r="H34" s="52" t="s">
        <v>9</v>
      </c>
      <c r="I34" s="1"/>
      <c r="J34" s="1"/>
      <c r="K34" s="1"/>
      <c r="L34" s="1"/>
      <c r="M34" s="1"/>
      <c r="N34" s="1"/>
      <c r="O34" s="1"/>
      <c r="P34" s="1"/>
      <c r="Q34" s="1"/>
      <c r="R34" s="1"/>
      <c r="S34" s="1"/>
      <c r="T34" s="1"/>
      <c r="U34" s="1"/>
      <c r="V34" s="1"/>
      <c r="W34" s="1"/>
      <c r="X34" s="1"/>
      <c r="Y34" s="1"/>
      <c r="Z34" s="1"/>
      <c r="AA34" s="1"/>
      <c r="AB34" s="1"/>
      <c r="AC34" s="1"/>
      <c r="AD34" s="1"/>
      <c r="AE34" s="1"/>
      <c r="AF34" s="1"/>
      <c r="AG34" s="53"/>
    </row>
    <row r="35" spans="2:35" x14ac:dyDescent="0.2">
      <c r="B35" s="54"/>
      <c r="C35" s="55"/>
      <c r="D35" s="56" t="s">
        <v>8</v>
      </c>
      <c r="E35" s="57">
        <v>2</v>
      </c>
      <c r="F35" s="58"/>
      <c r="G35" s="59"/>
      <c r="H35" s="60" t="s">
        <v>10</v>
      </c>
      <c r="I35" s="61">
        <v>46</v>
      </c>
      <c r="J35" s="61">
        <v>50</v>
      </c>
      <c r="K35" s="62">
        <v>47</v>
      </c>
      <c r="L35" s="62">
        <v>56</v>
      </c>
      <c r="M35" s="63">
        <v>116</v>
      </c>
      <c r="N35" s="62">
        <v>45</v>
      </c>
      <c r="O35" s="62">
        <v>54</v>
      </c>
      <c r="P35" s="62">
        <v>47</v>
      </c>
      <c r="Q35" s="62">
        <v>43</v>
      </c>
      <c r="R35" s="62">
        <v>53</v>
      </c>
      <c r="S35" s="62">
        <v>45</v>
      </c>
      <c r="T35" s="62">
        <v>43</v>
      </c>
      <c r="U35" s="61">
        <v>46</v>
      </c>
      <c r="V35" s="61">
        <v>50</v>
      </c>
      <c r="W35" s="62">
        <v>47</v>
      </c>
      <c r="X35" s="62">
        <v>56</v>
      </c>
      <c r="Y35" s="63">
        <v>116</v>
      </c>
      <c r="Z35" s="62">
        <v>45</v>
      </c>
      <c r="AA35" s="62">
        <v>54</v>
      </c>
      <c r="AB35" s="62">
        <v>47</v>
      </c>
      <c r="AC35" s="62">
        <v>43</v>
      </c>
      <c r="AD35" s="62">
        <v>53</v>
      </c>
      <c r="AE35" s="62">
        <v>45</v>
      </c>
      <c r="AF35" s="62">
        <v>43</v>
      </c>
      <c r="AG35" s="64">
        <f>SUM(I35:AF35)</f>
        <v>1290</v>
      </c>
      <c r="AH35" s="48" t="s">
        <v>6</v>
      </c>
      <c r="AI35" s="65">
        <f>AG35-SUM(I35:N35)</f>
        <v>930</v>
      </c>
    </row>
    <row r="36" spans="2:35" ht="13.5" customHeight="1" x14ac:dyDescent="0.2">
      <c r="B36" s="66"/>
      <c r="C36" s="67"/>
      <c r="D36" s="68" t="s">
        <v>69</v>
      </c>
      <c r="E36" s="69">
        <f>ROUNDDOWN(E34*E35*24,2)</f>
        <v>0</v>
      </c>
      <c r="F36" s="70"/>
      <c r="G36" s="71"/>
      <c r="H36" s="72" t="s">
        <v>11</v>
      </c>
      <c r="I36" s="73">
        <f t="shared" ref="I36:N36" si="15">ROUNDDOWN(I34*I35,2)</f>
        <v>0</v>
      </c>
      <c r="J36" s="73">
        <f t="shared" si="15"/>
        <v>0</v>
      </c>
      <c r="K36" s="73">
        <f t="shared" si="15"/>
        <v>0</v>
      </c>
      <c r="L36" s="73">
        <f t="shared" si="15"/>
        <v>0</v>
      </c>
      <c r="M36" s="73">
        <f t="shared" si="15"/>
        <v>0</v>
      </c>
      <c r="N36" s="73">
        <f t="shared" si="15"/>
        <v>0</v>
      </c>
      <c r="O36" s="73">
        <f t="shared" ref="O36:Z36" si="16">ROUNDDOWN(O34*O35,2)</f>
        <v>0</v>
      </c>
      <c r="P36" s="73">
        <f t="shared" si="16"/>
        <v>0</v>
      </c>
      <c r="Q36" s="73">
        <f t="shared" si="16"/>
        <v>0</v>
      </c>
      <c r="R36" s="73">
        <f t="shared" si="16"/>
        <v>0</v>
      </c>
      <c r="S36" s="73">
        <f t="shared" si="16"/>
        <v>0</v>
      </c>
      <c r="T36" s="73">
        <f t="shared" si="16"/>
        <v>0</v>
      </c>
      <c r="U36" s="73">
        <f t="shared" si="16"/>
        <v>0</v>
      </c>
      <c r="V36" s="73">
        <f t="shared" si="16"/>
        <v>0</v>
      </c>
      <c r="W36" s="73">
        <f t="shared" si="16"/>
        <v>0</v>
      </c>
      <c r="X36" s="73">
        <f t="shared" si="16"/>
        <v>0</v>
      </c>
      <c r="Y36" s="73">
        <f t="shared" si="16"/>
        <v>0</v>
      </c>
      <c r="Z36" s="73">
        <f t="shared" si="16"/>
        <v>0</v>
      </c>
      <c r="AA36" s="73">
        <f t="shared" ref="AA36:AF36" si="17">ROUNDDOWN(AA34*AA35,2)</f>
        <v>0</v>
      </c>
      <c r="AB36" s="73">
        <f t="shared" si="17"/>
        <v>0</v>
      </c>
      <c r="AC36" s="73">
        <f t="shared" si="17"/>
        <v>0</v>
      </c>
      <c r="AD36" s="73">
        <f t="shared" si="17"/>
        <v>0</v>
      </c>
      <c r="AE36" s="73">
        <f t="shared" si="17"/>
        <v>0</v>
      </c>
      <c r="AF36" s="73">
        <f t="shared" si="17"/>
        <v>0</v>
      </c>
      <c r="AG36" s="74">
        <f>SUM(I36:AF36)</f>
        <v>0</v>
      </c>
      <c r="AH36" s="75">
        <f>ROUNDDOWN(E36+AG36,0)</f>
        <v>0</v>
      </c>
    </row>
    <row r="37" spans="2:35" s="48" customFormat="1" ht="13.5" customHeight="1" x14ac:dyDescent="0.2">
      <c r="B37" s="49" t="s">
        <v>64</v>
      </c>
      <c r="C37" s="50" t="s">
        <v>19</v>
      </c>
      <c r="D37" s="51" t="s">
        <v>7</v>
      </c>
      <c r="E37" s="2"/>
      <c r="F37" s="3"/>
      <c r="G37" s="4"/>
      <c r="H37" s="52" t="s">
        <v>9</v>
      </c>
      <c r="I37" s="1"/>
      <c r="J37" s="1"/>
      <c r="K37" s="1"/>
      <c r="L37" s="1"/>
      <c r="M37" s="1"/>
      <c r="N37" s="1"/>
      <c r="O37" s="1"/>
      <c r="P37" s="1"/>
      <c r="Q37" s="1"/>
      <c r="R37" s="1"/>
      <c r="S37" s="1"/>
      <c r="T37" s="1"/>
      <c r="U37" s="1"/>
      <c r="V37" s="1"/>
      <c r="W37" s="1"/>
      <c r="X37" s="1"/>
      <c r="Y37" s="1"/>
      <c r="Z37" s="1"/>
      <c r="AA37" s="1"/>
      <c r="AB37" s="1"/>
      <c r="AC37" s="1"/>
      <c r="AD37" s="1"/>
      <c r="AE37" s="1"/>
      <c r="AF37" s="1"/>
      <c r="AG37" s="53"/>
    </row>
    <row r="38" spans="2:35" x14ac:dyDescent="0.2">
      <c r="B38" s="54"/>
      <c r="C38" s="55"/>
      <c r="D38" s="56" t="s">
        <v>8</v>
      </c>
      <c r="E38" s="57">
        <v>2</v>
      </c>
      <c r="F38" s="58"/>
      <c r="G38" s="59"/>
      <c r="H38" s="60" t="s">
        <v>10</v>
      </c>
      <c r="I38" s="61">
        <v>53</v>
      </c>
      <c r="J38" s="61">
        <v>57</v>
      </c>
      <c r="K38" s="62">
        <v>49</v>
      </c>
      <c r="L38" s="62">
        <v>49</v>
      </c>
      <c r="M38" s="63">
        <v>58</v>
      </c>
      <c r="N38" s="62">
        <v>48</v>
      </c>
      <c r="O38" s="62">
        <v>56</v>
      </c>
      <c r="P38" s="62">
        <v>56</v>
      </c>
      <c r="Q38" s="62">
        <v>50</v>
      </c>
      <c r="R38" s="62">
        <v>62</v>
      </c>
      <c r="S38" s="62">
        <v>53</v>
      </c>
      <c r="T38" s="62">
        <v>53</v>
      </c>
      <c r="U38" s="61">
        <v>53</v>
      </c>
      <c r="V38" s="61">
        <v>57</v>
      </c>
      <c r="W38" s="62">
        <v>49</v>
      </c>
      <c r="X38" s="62">
        <v>49</v>
      </c>
      <c r="Y38" s="63">
        <v>58</v>
      </c>
      <c r="Z38" s="62">
        <v>48</v>
      </c>
      <c r="AA38" s="62">
        <v>56</v>
      </c>
      <c r="AB38" s="62">
        <v>56</v>
      </c>
      <c r="AC38" s="62">
        <v>50</v>
      </c>
      <c r="AD38" s="62">
        <v>62</v>
      </c>
      <c r="AE38" s="62">
        <v>53</v>
      </c>
      <c r="AF38" s="62">
        <v>53</v>
      </c>
      <c r="AG38" s="64">
        <f>SUM(I38:AF38)</f>
        <v>1288</v>
      </c>
      <c r="AH38" s="48" t="s">
        <v>6</v>
      </c>
      <c r="AI38" s="65">
        <f>AG38-SUM(I38:N38)</f>
        <v>974</v>
      </c>
    </row>
    <row r="39" spans="2:35" ht="13.5" customHeight="1" x14ac:dyDescent="0.2">
      <c r="B39" s="66"/>
      <c r="C39" s="67"/>
      <c r="D39" s="68" t="s">
        <v>69</v>
      </c>
      <c r="E39" s="69">
        <f>ROUNDDOWN(E37*E38*24,2)</f>
        <v>0</v>
      </c>
      <c r="F39" s="70"/>
      <c r="G39" s="71"/>
      <c r="H39" s="72" t="s">
        <v>11</v>
      </c>
      <c r="I39" s="73">
        <f t="shared" ref="I39:N39" si="18">ROUNDDOWN(I37*I38,2)</f>
        <v>0</v>
      </c>
      <c r="J39" s="73">
        <f t="shared" si="18"/>
        <v>0</v>
      </c>
      <c r="K39" s="73">
        <f t="shared" si="18"/>
        <v>0</v>
      </c>
      <c r="L39" s="73">
        <f t="shared" si="18"/>
        <v>0</v>
      </c>
      <c r="M39" s="73">
        <f t="shared" si="18"/>
        <v>0</v>
      </c>
      <c r="N39" s="73">
        <f t="shared" si="18"/>
        <v>0</v>
      </c>
      <c r="O39" s="73">
        <f t="shared" ref="O39:Z39" si="19">ROUNDDOWN(O37*O38,2)</f>
        <v>0</v>
      </c>
      <c r="P39" s="73">
        <f t="shared" si="19"/>
        <v>0</v>
      </c>
      <c r="Q39" s="73">
        <f t="shared" si="19"/>
        <v>0</v>
      </c>
      <c r="R39" s="73">
        <f t="shared" si="19"/>
        <v>0</v>
      </c>
      <c r="S39" s="73">
        <f t="shared" si="19"/>
        <v>0</v>
      </c>
      <c r="T39" s="73">
        <f t="shared" si="19"/>
        <v>0</v>
      </c>
      <c r="U39" s="73">
        <f t="shared" si="19"/>
        <v>0</v>
      </c>
      <c r="V39" s="73">
        <f t="shared" si="19"/>
        <v>0</v>
      </c>
      <c r="W39" s="73">
        <f t="shared" si="19"/>
        <v>0</v>
      </c>
      <c r="X39" s="73">
        <f t="shared" si="19"/>
        <v>0</v>
      </c>
      <c r="Y39" s="73">
        <f t="shared" si="19"/>
        <v>0</v>
      </c>
      <c r="Z39" s="73">
        <f t="shared" si="19"/>
        <v>0</v>
      </c>
      <c r="AA39" s="73">
        <f t="shared" ref="AA39:AF39" si="20">ROUNDDOWN(AA37*AA38,2)</f>
        <v>0</v>
      </c>
      <c r="AB39" s="73">
        <f t="shared" si="20"/>
        <v>0</v>
      </c>
      <c r="AC39" s="73">
        <f t="shared" si="20"/>
        <v>0</v>
      </c>
      <c r="AD39" s="73">
        <f t="shared" si="20"/>
        <v>0</v>
      </c>
      <c r="AE39" s="73">
        <f t="shared" si="20"/>
        <v>0</v>
      </c>
      <c r="AF39" s="73">
        <f t="shared" si="20"/>
        <v>0</v>
      </c>
      <c r="AG39" s="74">
        <f>SUM(I39:AF39)</f>
        <v>0</v>
      </c>
      <c r="AH39" s="75">
        <f>ROUNDDOWN(E39+AG39,0)</f>
        <v>0</v>
      </c>
    </row>
    <row r="40" spans="2:35" s="48" customFormat="1" ht="13.5" customHeight="1" x14ac:dyDescent="0.2">
      <c r="B40" s="49" t="s">
        <v>65</v>
      </c>
      <c r="C40" s="50" t="s">
        <v>19</v>
      </c>
      <c r="D40" s="51" t="s">
        <v>7</v>
      </c>
      <c r="E40" s="2"/>
      <c r="F40" s="3"/>
      <c r="G40" s="4"/>
      <c r="H40" s="52" t="s">
        <v>9</v>
      </c>
      <c r="I40" s="1"/>
      <c r="J40" s="1"/>
      <c r="K40" s="1"/>
      <c r="L40" s="1"/>
      <c r="M40" s="1"/>
      <c r="N40" s="1"/>
      <c r="O40" s="1"/>
      <c r="P40" s="1"/>
      <c r="Q40" s="1"/>
      <c r="R40" s="1"/>
      <c r="S40" s="1"/>
      <c r="T40" s="1"/>
      <c r="U40" s="1"/>
      <c r="V40" s="1"/>
      <c r="W40" s="1"/>
      <c r="X40" s="1"/>
      <c r="Y40" s="1"/>
      <c r="Z40" s="1"/>
      <c r="AA40" s="1"/>
      <c r="AB40" s="1"/>
      <c r="AC40" s="1"/>
      <c r="AD40" s="1"/>
      <c r="AE40" s="1"/>
      <c r="AF40" s="1"/>
      <c r="AG40" s="53"/>
    </row>
    <row r="41" spans="2:35" x14ac:dyDescent="0.2">
      <c r="B41" s="54"/>
      <c r="C41" s="55"/>
      <c r="D41" s="56" t="s">
        <v>8</v>
      </c>
      <c r="E41" s="57">
        <v>2</v>
      </c>
      <c r="F41" s="58"/>
      <c r="G41" s="59"/>
      <c r="H41" s="60" t="s">
        <v>10</v>
      </c>
      <c r="I41" s="61">
        <v>152</v>
      </c>
      <c r="J41" s="61">
        <v>174</v>
      </c>
      <c r="K41" s="62">
        <v>152</v>
      </c>
      <c r="L41" s="62">
        <v>151</v>
      </c>
      <c r="M41" s="63">
        <v>179</v>
      </c>
      <c r="N41" s="62">
        <v>141</v>
      </c>
      <c r="O41" s="62">
        <v>168</v>
      </c>
      <c r="P41" s="62">
        <v>90</v>
      </c>
      <c r="Q41" s="62">
        <v>121</v>
      </c>
      <c r="R41" s="62">
        <v>183</v>
      </c>
      <c r="S41" s="62">
        <v>154</v>
      </c>
      <c r="T41" s="62">
        <v>147</v>
      </c>
      <c r="U41" s="61">
        <v>152</v>
      </c>
      <c r="V41" s="61">
        <v>174</v>
      </c>
      <c r="W41" s="62">
        <v>152</v>
      </c>
      <c r="X41" s="62">
        <v>151</v>
      </c>
      <c r="Y41" s="63">
        <v>179</v>
      </c>
      <c r="Z41" s="62">
        <v>141</v>
      </c>
      <c r="AA41" s="62">
        <v>168</v>
      </c>
      <c r="AB41" s="62">
        <v>90</v>
      </c>
      <c r="AC41" s="62">
        <v>121</v>
      </c>
      <c r="AD41" s="62">
        <v>183</v>
      </c>
      <c r="AE41" s="62">
        <v>154</v>
      </c>
      <c r="AF41" s="62">
        <v>147</v>
      </c>
      <c r="AG41" s="64">
        <f>SUM(I41:AF41)</f>
        <v>3624</v>
      </c>
      <c r="AH41" s="48" t="s">
        <v>6</v>
      </c>
      <c r="AI41" s="65">
        <f>AG41-SUM(I41:N41)</f>
        <v>2675</v>
      </c>
    </row>
    <row r="42" spans="2:35" ht="13.5" customHeight="1" x14ac:dyDescent="0.2">
      <c r="B42" s="66"/>
      <c r="C42" s="67"/>
      <c r="D42" s="68" t="s">
        <v>69</v>
      </c>
      <c r="E42" s="69">
        <f>ROUNDDOWN(E40*E41*24,2)</f>
        <v>0</v>
      </c>
      <c r="F42" s="70"/>
      <c r="G42" s="71"/>
      <c r="H42" s="72" t="s">
        <v>11</v>
      </c>
      <c r="I42" s="73">
        <f t="shared" ref="I42:N42" si="21">ROUNDDOWN(I40*I41,2)</f>
        <v>0</v>
      </c>
      <c r="J42" s="73">
        <f t="shared" si="21"/>
        <v>0</v>
      </c>
      <c r="K42" s="73">
        <f t="shared" si="21"/>
        <v>0</v>
      </c>
      <c r="L42" s="73">
        <f t="shared" si="21"/>
        <v>0</v>
      </c>
      <c r="M42" s="73">
        <f t="shared" si="21"/>
        <v>0</v>
      </c>
      <c r="N42" s="73">
        <f t="shared" si="21"/>
        <v>0</v>
      </c>
      <c r="O42" s="73">
        <f t="shared" ref="O42:Z42" si="22">ROUNDDOWN(O40*O41,2)</f>
        <v>0</v>
      </c>
      <c r="P42" s="73">
        <f t="shared" si="22"/>
        <v>0</v>
      </c>
      <c r="Q42" s="73">
        <f t="shared" si="22"/>
        <v>0</v>
      </c>
      <c r="R42" s="73">
        <f t="shared" si="22"/>
        <v>0</v>
      </c>
      <c r="S42" s="73">
        <f t="shared" si="22"/>
        <v>0</v>
      </c>
      <c r="T42" s="73">
        <f t="shared" si="22"/>
        <v>0</v>
      </c>
      <c r="U42" s="73">
        <f t="shared" si="22"/>
        <v>0</v>
      </c>
      <c r="V42" s="73">
        <f t="shared" si="22"/>
        <v>0</v>
      </c>
      <c r="W42" s="73">
        <f t="shared" si="22"/>
        <v>0</v>
      </c>
      <c r="X42" s="73">
        <f t="shared" si="22"/>
        <v>0</v>
      </c>
      <c r="Y42" s="73">
        <f t="shared" si="22"/>
        <v>0</v>
      </c>
      <c r="Z42" s="73">
        <f t="shared" si="22"/>
        <v>0</v>
      </c>
      <c r="AA42" s="73">
        <f t="shared" ref="AA42:AF42" si="23">ROUNDDOWN(AA40*AA41,2)</f>
        <v>0</v>
      </c>
      <c r="AB42" s="73">
        <f t="shared" si="23"/>
        <v>0</v>
      </c>
      <c r="AC42" s="73">
        <f t="shared" si="23"/>
        <v>0</v>
      </c>
      <c r="AD42" s="73">
        <f t="shared" si="23"/>
        <v>0</v>
      </c>
      <c r="AE42" s="73">
        <f t="shared" si="23"/>
        <v>0</v>
      </c>
      <c r="AF42" s="73">
        <f t="shared" si="23"/>
        <v>0</v>
      </c>
      <c r="AG42" s="74">
        <f>SUM(I42:AF42)</f>
        <v>0</v>
      </c>
      <c r="AH42" s="75">
        <f>ROUNDDOWN(E42+AG42,0)</f>
        <v>0</v>
      </c>
    </row>
    <row r="43" spans="2:35" s="48" customFormat="1" ht="13.5" customHeight="1" x14ac:dyDescent="0.2">
      <c r="B43" s="49" t="s">
        <v>66</v>
      </c>
      <c r="C43" s="50" t="s">
        <v>19</v>
      </c>
      <c r="D43" s="51" t="s">
        <v>7</v>
      </c>
      <c r="E43" s="2"/>
      <c r="F43" s="3"/>
      <c r="G43" s="4"/>
      <c r="H43" s="52" t="s">
        <v>9</v>
      </c>
      <c r="I43" s="1"/>
      <c r="J43" s="1"/>
      <c r="K43" s="1"/>
      <c r="L43" s="1"/>
      <c r="M43" s="1"/>
      <c r="N43" s="1"/>
      <c r="O43" s="1"/>
      <c r="P43" s="1"/>
      <c r="Q43" s="1"/>
      <c r="R43" s="1"/>
      <c r="S43" s="1"/>
      <c r="T43" s="1"/>
      <c r="U43" s="1"/>
      <c r="V43" s="1"/>
      <c r="W43" s="1"/>
      <c r="X43" s="1"/>
      <c r="Y43" s="1"/>
      <c r="Z43" s="1"/>
      <c r="AA43" s="1"/>
      <c r="AB43" s="1"/>
      <c r="AC43" s="1"/>
      <c r="AD43" s="1"/>
      <c r="AE43" s="1"/>
      <c r="AF43" s="1"/>
      <c r="AG43" s="53"/>
    </row>
    <row r="44" spans="2:35" x14ac:dyDescent="0.2">
      <c r="B44" s="54"/>
      <c r="C44" s="55"/>
      <c r="D44" s="56" t="s">
        <v>8</v>
      </c>
      <c r="E44" s="57">
        <v>3</v>
      </c>
      <c r="F44" s="58"/>
      <c r="G44" s="59"/>
      <c r="H44" s="60" t="s">
        <v>10</v>
      </c>
      <c r="I44" s="61">
        <v>99</v>
      </c>
      <c r="J44" s="61">
        <v>110</v>
      </c>
      <c r="K44" s="62">
        <v>98</v>
      </c>
      <c r="L44" s="62">
        <v>103</v>
      </c>
      <c r="M44" s="63">
        <v>120</v>
      </c>
      <c r="N44" s="62">
        <v>99</v>
      </c>
      <c r="O44" s="62">
        <v>124</v>
      </c>
      <c r="P44" s="62">
        <v>115</v>
      </c>
      <c r="Q44" s="62">
        <v>99</v>
      </c>
      <c r="R44" s="62">
        <v>117</v>
      </c>
      <c r="S44" s="62">
        <v>102</v>
      </c>
      <c r="T44" s="62">
        <v>96</v>
      </c>
      <c r="U44" s="61">
        <v>99</v>
      </c>
      <c r="V44" s="61">
        <v>110</v>
      </c>
      <c r="W44" s="62">
        <v>98</v>
      </c>
      <c r="X44" s="62">
        <v>103</v>
      </c>
      <c r="Y44" s="63">
        <v>120</v>
      </c>
      <c r="Z44" s="62">
        <v>99</v>
      </c>
      <c r="AA44" s="62">
        <v>124</v>
      </c>
      <c r="AB44" s="62">
        <v>115</v>
      </c>
      <c r="AC44" s="62">
        <v>99</v>
      </c>
      <c r="AD44" s="62">
        <v>117</v>
      </c>
      <c r="AE44" s="62">
        <v>102</v>
      </c>
      <c r="AF44" s="62">
        <v>96</v>
      </c>
      <c r="AG44" s="64">
        <f>SUM(I44:AF44)</f>
        <v>2564</v>
      </c>
      <c r="AH44" s="48" t="s">
        <v>6</v>
      </c>
      <c r="AI44" s="65">
        <f>AG44-SUM(I44:N44)</f>
        <v>1935</v>
      </c>
    </row>
    <row r="45" spans="2:35" ht="13.5" customHeight="1" x14ac:dyDescent="0.2">
      <c r="B45" s="66"/>
      <c r="C45" s="67"/>
      <c r="D45" s="68" t="s">
        <v>69</v>
      </c>
      <c r="E45" s="69">
        <f>ROUNDDOWN(E43*E44*24,2)</f>
        <v>0</v>
      </c>
      <c r="F45" s="70"/>
      <c r="G45" s="71"/>
      <c r="H45" s="72" t="s">
        <v>11</v>
      </c>
      <c r="I45" s="73">
        <f t="shared" ref="I45:N45" si="24">ROUNDDOWN(I43*I44,2)</f>
        <v>0</v>
      </c>
      <c r="J45" s="73">
        <f t="shared" si="24"/>
        <v>0</v>
      </c>
      <c r="K45" s="73">
        <f t="shared" si="24"/>
        <v>0</v>
      </c>
      <c r="L45" s="73">
        <f t="shared" si="24"/>
        <v>0</v>
      </c>
      <c r="M45" s="73">
        <f t="shared" si="24"/>
        <v>0</v>
      </c>
      <c r="N45" s="73">
        <f t="shared" si="24"/>
        <v>0</v>
      </c>
      <c r="O45" s="73">
        <f t="shared" ref="O45:Z45" si="25">ROUNDDOWN(O43*O44,2)</f>
        <v>0</v>
      </c>
      <c r="P45" s="73">
        <f t="shared" si="25"/>
        <v>0</v>
      </c>
      <c r="Q45" s="73">
        <f t="shared" si="25"/>
        <v>0</v>
      </c>
      <c r="R45" s="73">
        <f t="shared" si="25"/>
        <v>0</v>
      </c>
      <c r="S45" s="73">
        <f t="shared" si="25"/>
        <v>0</v>
      </c>
      <c r="T45" s="73">
        <f t="shared" si="25"/>
        <v>0</v>
      </c>
      <c r="U45" s="73">
        <f t="shared" si="25"/>
        <v>0</v>
      </c>
      <c r="V45" s="73">
        <f t="shared" si="25"/>
        <v>0</v>
      </c>
      <c r="W45" s="73">
        <f t="shared" si="25"/>
        <v>0</v>
      </c>
      <c r="X45" s="73">
        <f t="shared" si="25"/>
        <v>0</v>
      </c>
      <c r="Y45" s="73">
        <f t="shared" si="25"/>
        <v>0</v>
      </c>
      <c r="Z45" s="73">
        <f t="shared" si="25"/>
        <v>0</v>
      </c>
      <c r="AA45" s="73">
        <f t="shared" ref="AA45:AF45" si="26">ROUNDDOWN(AA43*AA44,2)</f>
        <v>0</v>
      </c>
      <c r="AB45" s="73">
        <f t="shared" si="26"/>
        <v>0</v>
      </c>
      <c r="AC45" s="73">
        <f t="shared" si="26"/>
        <v>0</v>
      </c>
      <c r="AD45" s="73">
        <f t="shared" si="26"/>
        <v>0</v>
      </c>
      <c r="AE45" s="73">
        <f t="shared" si="26"/>
        <v>0</v>
      </c>
      <c r="AF45" s="73">
        <f t="shared" si="26"/>
        <v>0</v>
      </c>
      <c r="AG45" s="74">
        <f>SUM(I45:AF45)</f>
        <v>0</v>
      </c>
      <c r="AH45" s="75">
        <f>ROUNDDOWN(E45+AG45,0)</f>
        <v>0</v>
      </c>
    </row>
    <row r="46" spans="2:35" s="48" customFormat="1" ht="13.5" customHeight="1" x14ac:dyDescent="0.2">
      <c r="B46" s="49" t="s">
        <v>67</v>
      </c>
      <c r="C46" s="50" t="s">
        <v>19</v>
      </c>
      <c r="D46" s="51" t="s">
        <v>7</v>
      </c>
      <c r="E46" s="2"/>
      <c r="F46" s="3"/>
      <c r="G46" s="4"/>
      <c r="H46" s="52" t="s">
        <v>9</v>
      </c>
      <c r="I46" s="1"/>
      <c r="J46" s="1"/>
      <c r="K46" s="1"/>
      <c r="L46" s="1"/>
      <c r="M46" s="1"/>
      <c r="N46" s="1"/>
      <c r="O46" s="1"/>
      <c r="P46" s="1"/>
      <c r="Q46" s="1"/>
      <c r="R46" s="1"/>
      <c r="S46" s="1"/>
      <c r="T46" s="1"/>
      <c r="U46" s="1"/>
      <c r="V46" s="1"/>
      <c r="W46" s="1"/>
      <c r="X46" s="1"/>
      <c r="Y46" s="1"/>
      <c r="Z46" s="1"/>
      <c r="AA46" s="1"/>
      <c r="AB46" s="1"/>
      <c r="AC46" s="1"/>
      <c r="AD46" s="1"/>
      <c r="AE46" s="1"/>
      <c r="AF46" s="1"/>
      <c r="AG46" s="53"/>
    </row>
    <row r="47" spans="2:35" x14ac:dyDescent="0.2">
      <c r="B47" s="54"/>
      <c r="C47" s="55"/>
      <c r="D47" s="56" t="s">
        <v>8</v>
      </c>
      <c r="E47" s="57">
        <v>3</v>
      </c>
      <c r="F47" s="58"/>
      <c r="G47" s="59"/>
      <c r="H47" s="60" t="s">
        <v>10</v>
      </c>
      <c r="I47" s="61">
        <v>8</v>
      </c>
      <c r="J47" s="61">
        <v>10</v>
      </c>
      <c r="K47" s="62">
        <v>9</v>
      </c>
      <c r="L47" s="62">
        <v>9</v>
      </c>
      <c r="M47" s="63">
        <v>10</v>
      </c>
      <c r="N47" s="62">
        <v>8</v>
      </c>
      <c r="O47" s="62">
        <v>10</v>
      </c>
      <c r="P47" s="62">
        <v>11</v>
      </c>
      <c r="Q47" s="62">
        <v>8</v>
      </c>
      <c r="R47" s="62">
        <v>11</v>
      </c>
      <c r="S47" s="62">
        <v>10</v>
      </c>
      <c r="T47" s="62">
        <v>9</v>
      </c>
      <c r="U47" s="61">
        <v>8</v>
      </c>
      <c r="V47" s="61">
        <v>10</v>
      </c>
      <c r="W47" s="62">
        <v>9</v>
      </c>
      <c r="X47" s="62">
        <v>9</v>
      </c>
      <c r="Y47" s="63">
        <v>10</v>
      </c>
      <c r="Z47" s="62">
        <v>8</v>
      </c>
      <c r="AA47" s="62">
        <v>10</v>
      </c>
      <c r="AB47" s="62">
        <v>11</v>
      </c>
      <c r="AC47" s="62">
        <v>8</v>
      </c>
      <c r="AD47" s="62">
        <v>11</v>
      </c>
      <c r="AE47" s="62">
        <v>10</v>
      </c>
      <c r="AF47" s="62">
        <v>9</v>
      </c>
      <c r="AG47" s="64">
        <f>SUM(I47:AF47)</f>
        <v>226</v>
      </c>
      <c r="AH47" s="48" t="s">
        <v>6</v>
      </c>
      <c r="AI47" s="65">
        <f>AG47-SUM(I47:N47)</f>
        <v>172</v>
      </c>
    </row>
    <row r="48" spans="2:35" ht="13.5" customHeight="1" x14ac:dyDescent="0.2">
      <c r="B48" s="66"/>
      <c r="C48" s="67"/>
      <c r="D48" s="68" t="s">
        <v>69</v>
      </c>
      <c r="E48" s="69">
        <f>ROUNDDOWN(E46*E47*24,2)</f>
        <v>0</v>
      </c>
      <c r="F48" s="70"/>
      <c r="G48" s="71"/>
      <c r="H48" s="72" t="s">
        <v>11</v>
      </c>
      <c r="I48" s="73">
        <f t="shared" ref="I48:N48" si="27">ROUNDDOWN(I46*I47,2)</f>
        <v>0</v>
      </c>
      <c r="J48" s="73">
        <f t="shared" si="27"/>
        <v>0</v>
      </c>
      <c r="K48" s="73">
        <f t="shared" si="27"/>
        <v>0</v>
      </c>
      <c r="L48" s="73">
        <f t="shared" si="27"/>
        <v>0</v>
      </c>
      <c r="M48" s="73">
        <f t="shared" si="27"/>
        <v>0</v>
      </c>
      <c r="N48" s="73">
        <f t="shared" si="27"/>
        <v>0</v>
      </c>
      <c r="O48" s="73">
        <f t="shared" ref="O48:Z48" si="28">ROUNDDOWN(O46*O47,2)</f>
        <v>0</v>
      </c>
      <c r="P48" s="73">
        <f t="shared" si="28"/>
        <v>0</v>
      </c>
      <c r="Q48" s="73">
        <f t="shared" si="28"/>
        <v>0</v>
      </c>
      <c r="R48" s="73">
        <f t="shared" si="28"/>
        <v>0</v>
      </c>
      <c r="S48" s="73">
        <f t="shared" si="28"/>
        <v>0</v>
      </c>
      <c r="T48" s="73">
        <f t="shared" si="28"/>
        <v>0</v>
      </c>
      <c r="U48" s="73">
        <f t="shared" si="28"/>
        <v>0</v>
      </c>
      <c r="V48" s="73">
        <f t="shared" si="28"/>
        <v>0</v>
      </c>
      <c r="W48" s="73">
        <f t="shared" si="28"/>
        <v>0</v>
      </c>
      <c r="X48" s="73">
        <f t="shared" si="28"/>
        <v>0</v>
      </c>
      <c r="Y48" s="73">
        <f t="shared" si="28"/>
        <v>0</v>
      </c>
      <c r="Z48" s="73">
        <f t="shared" si="28"/>
        <v>0</v>
      </c>
      <c r="AA48" s="73">
        <f t="shared" ref="AA48:AF48" si="29">ROUNDDOWN(AA46*AA47,2)</f>
        <v>0</v>
      </c>
      <c r="AB48" s="73">
        <f t="shared" si="29"/>
        <v>0</v>
      </c>
      <c r="AC48" s="73">
        <f t="shared" si="29"/>
        <v>0</v>
      </c>
      <c r="AD48" s="73">
        <f t="shared" si="29"/>
        <v>0</v>
      </c>
      <c r="AE48" s="73">
        <f t="shared" si="29"/>
        <v>0</v>
      </c>
      <c r="AF48" s="73">
        <f t="shared" si="29"/>
        <v>0</v>
      </c>
      <c r="AG48" s="74">
        <f>SUM(I48:AF48)</f>
        <v>0</v>
      </c>
      <c r="AH48" s="75">
        <f>ROUNDDOWN(E48+AG48,0)</f>
        <v>0</v>
      </c>
    </row>
    <row r="49" spans="2:35" s="48" customFormat="1" ht="13.5" customHeight="1" x14ac:dyDescent="0.2">
      <c r="B49" s="49" t="s">
        <v>68</v>
      </c>
      <c r="C49" s="50" t="s">
        <v>19</v>
      </c>
      <c r="D49" s="51" t="s">
        <v>7</v>
      </c>
      <c r="E49" s="2"/>
      <c r="F49" s="3"/>
      <c r="G49" s="4"/>
      <c r="H49" s="52" t="s">
        <v>9</v>
      </c>
      <c r="I49" s="1"/>
      <c r="J49" s="1"/>
      <c r="K49" s="1"/>
      <c r="L49" s="1"/>
      <c r="M49" s="1"/>
      <c r="N49" s="1"/>
      <c r="O49" s="1"/>
      <c r="P49" s="1"/>
      <c r="Q49" s="1"/>
      <c r="R49" s="1"/>
      <c r="S49" s="1"/>
      <c r="T49" s="1"/>
      <c r="U49" s="1"/>
      <c r="V49" s="1"/>
      <c r="W49" s="1"/>
      <c r="X49" s="1"/>
      <c r="Y49" s="1"/>
      <c r="Z49" s="1"/>
      <c r="AA49" s="1"/>
      <c r="AB49" s="1"/>
      <c r="AC49" s="1"/>
      <c r="AD49" s="1"/>
      <c r="AE49" s="1"/>
      <c r="AF49" s="1"/>
      <c r="AG49" s="53"/>
    </row>
    <row r="50" spans="2:35" x14ac:dyDescent="0.2">
      <c r="B50" s="54"/>
      <c r="C50" s="55"/>
      <c r="D50" s="56" t="s">
        <v>8</v>
      </c>
      <c r="E50" s="57">
        <v>2</v>
      </c>
      <c r="F50" s="58"/>
      <c r="G50" s="59"/>
      <c r="H50" s="60" t="s">
        <v>10</v>
      </c>
      <c r="I50" s="61">
        <v>28</v>
      </c>
      <c r="J50" s="61">
        <v>32</v>
      </c>
      <c r="K50" s="62">
        <v>29</v>
      </c>
      <c r="L50" s="62">
        <v>29</v>
      </c>
      <c r="M50" s="63">
        <v>33</v>
      </c>
      <c r="N50" s="62">
        <v>28</v>
      </c>
      <c r="O50" s="62">
        <v>33</v>
      </c>
      <c r="P50" s="62">
        <v>30</v>
      </c>
      <c r="Q50" s="62">
        <v>27</v>
      </c>
      <c r="R50" s="62">
        <v>32</v>
      </c>
      <c r="S50" s="62">
        <v>28</v>
      </c>
      <c r="T50" s="62">
        <v>27</v>
      </c>
      <c r="U50" s="61">
        <v>28</v>
      </c>
      <c r="V50" s="61">
        <v>32</v>
      </c>
      <c r="W50" s="62">
        <v>29</v>
      </c>
      <c r="X50" s="62">
        <v>29</v>
      </c>
      <c r="Y50" s="63">
        <v>33</v>
      </c>
      <c r="Z50" s="62">
        <v>28</v>
      </c>
      <c r="AA50" s="62">
        <v>33</v>
      </c>
      <c r="AB50" s="62">
        <v>30</v>
      </c>
      <c r="AC50" s="62">
        <v>27</v>
      </c>
      <c r="AD50" s="62">
        <v>32</v>
      </c>
      <c r="AE50" s="62">
        <v>28</v>
      </c>
      <c r="AF50" s="62">
        <v>27</v>
      </c>
      <c r="AG50" s="64">
        <f>SUM(I50:AF50)</f>
        <v>712</v>
      </c>
      <c r="AH50" s="48" t="s">
        <v>6</v>
      </c>
      <c r="AI50" s="65">
        <f>AG50-SUM(I50:N50)</f>
        <v>533</v>
      </c>
    </row>
    <row r="51" spans="2:35" ht="13.5" customHeight="1" x14ac:dyDescent="0.2">
      <c r="B51" s="66"/>
      <c r="C51" s="67"/>
      <c r="D51" s="68" t="s">
        <v>69</v>
      </c>
      <c r="E51" s="69">
        <f>ROUNDDOWN(E49*E50*24,2)</f>
        <v>0</v>
      </c>
      <c r="F51" s="70"/>
      <c r="G51" s="71"/>
      <c r="H51" s="72" t="s">
        <v>11</v>
      </c>
      <c r="I51" s="73">
        <f t="shared" ref="I51:N51" si="30">ROUNDDOWN(I49*I50,2)</f>
        <v>0</v>
      </c>
      <c r="J51" s="73">
        <f t="shared" si="30"/>
        <v>0</v>
      </c>
      <c r="K51" s="73">
        <f t="shared" si="30"/>
        <v>0</v>
      </c>
      <c r="L51" s="73">
        <f t="shared" si="30"/>
        <v>0</v>
      </c>
      <c r="M51" s="73">
        <f t="shared" si="30"/>
        <v>0</v>
      </c>
      <c r="N51" s="73">
        <f t="shared" si="30"/>
        <v>0</v>
      </c>
      <c r="O51" s="73">
        <f t="shared" ref="O51:Z51" si="31">ROUNDDOWN(O49*O50,2)</f>
        <v>0</v>
      </c>
      <c r="P51" s="73">
        <f t="shared" si="31"/>
        <v>0</v>
      </c>
      <c r="Q51" s="73">
        <f t="shared" si="31"/>
        <v>0</v>
      </c>
      <c r="R51" s="73">
        <f t="shared" si="31"/>
        <v>0</v>
      </c>
      <c r="S51" s="73">
        <f t="shared" si="31"/>
        <v>0</v>
      </c>
      <c r="T51" s="73">
        <f t="shared" si="31"/>
        <v>0</v>
      </c>
      <c r="U51" s="73">
        <f t="shared" si="31"/>
        <v>0</v>
      </c>
      <c r="V51" s="73">
        <f t="shared" si="31"/>
        <v>0</v>
      </c>
      <c r="W51" s="73">
        <f t="shared" si="31"/>
        <v>0</v>
      </c>
      <c r="X51" s="73">
        <f t="shared" si="31"/>
        <v>0</v>
      </c>
      <c r="Y51" s="73">
        <f t="shared" si="31"/>
        <v>0</v>
      </c>
      <c r="Z51" s="73">
        <f t="shared" si="31"/>
        <v>0</v>
      </c>
      <c r="AA51" s="73">
        <f t="shared" ref="AA51:AF51" si="32">ROUNDDOWN(AA49*AA50,2)</f>
        <v>0</v>
      </c>
      <c r="AB51" s="73">
        <f t="shared" si="32"/>
        <v>0</v>
      </c>
      <c r="AC51" s="73">
        <f t="shared" si="32"/>
        <v>0</v>
      </c>
      <c r="AD51" s="73">
        <f t="shared" si="32"/>
        <v>0</v>
      </c>
      <c r="AE51" s="73">
        <f t="shared" si="32"/>
        <v>0</v>
      </c>
      <c r="AF51" s="73">
        <f t="shared" si="32"/>
        <v>0</v>
      </c>
      <c r="AG51" s="74">
        <f>SUM(I51:AF51)</f>
        <v>0</v>
      </c>
      <c r="AH51" s="75">
        <f>ROUNDDOWN(E51+AG51,0)</f>
        <v>0</v>
      </c>
    </row>
    <row r="52" spans="2:35" s="48" customFormat="1" ht="13.5" customHeight="1" x14ac:dyDescent="0.2">
      <c r="B52" s="49" t="s">
        <v>68</v>
      </c>
      <c r="C52" s="50" t="s">
        <v>19</v>
      </c>
      <c r="D52" s="51" t="s">
        <v>7</v>
      </c>
      <c r="E52" s="2"/>
      <c r="F52" s="3"/>
      <c r="G52" s="4"/>
      <c r="H52" s="52" t="s">
        <v>9</v>
      </c>
      <c r="I52" s="1"/>
      <c r="J52" s="1"/>
      <c r="K52" s="1"/>
      <c r="L52" s="1"/>
      <c r="M52" s="1"/>
      <c r="N52" s="1"/>
      <c r="O52" s="1"/>
      <c r="P52" s="1"/>
      <c r="Q52" s="1"/>
      <c r="R52" s="1"/>
      <c r="S52" s="1"/>
      <c r="T52" s="1"/>
      <c r="U52" s="1"/>
      <c r="V52" s="1"/>
      <c r="W52" s="1"/>
      <c r="X52" s="1"/>
      <c r="Y52" s="1"/>
      <c r="Z52" s="1"/>
      <c r="AA52" s="1"/>
      <c r="AB52" s="1"/>
      <c r="AC52" s="1"/>
      <c r="AD52" s="1"/>
      <c r="AE52" s="1"/>
      <c r="AF52" s="1"/>
      <c r="AG52" s="53"/>
    </row>
    <row r="53" spans="2:35" x14ac:dyDescent="0.2">
      <c r="B53" s="54"/>
      <c r="C53" s="55"/>
      <c r="D53" s="56" t="s">
        <v>8</v>
      </c>
      <c r="E53" s="57">
        <v>2</v>
      </c>
      <c r="F53" s="58"/>
      <c r="G53" s="59"/>
      <c r="H53" s="60" t="s">
        <v>10</v>
      </c>
      <c r="I53" s="61">
        <v>170</v>
      </c>
      <c r="J53" s="61">
        <v>194</v>
      </c>
      <c r="K53" s="62">
        <v>170</v>
      </c>
      <c r="L53" s="62">
        <v>171</v>
      </c>
      <c r="M53" s="63">
        <v>207</v>
      </c>
      <c r="N53" s="62">
        <v>167</v>
      </c>
      <c r="O53" s="62">
        <v>193</v>
      </c>
      <c r="P53" s="62">
        <v>183</v>
      </c>
      <c r="Q53" s="62">
        <v>163</v>
      </c>
      <c r="R53" s="62">
        <v>209</v>
      </c>
      <c r="S53" s="62">
        <v>175</v>
      </c>
      <c r="T53" s="62">
        <v>170</v>
      </c>
      <c r="U53" s="61">
        <v>170</v>
      </c>
      <c r="V53" s="61">
        <v>194</v>
      </c>
      <c r="W53" s="62">
        <v>170</v>
      </c>
      <c r="X53" s="62">
        <v>171</v>
      </c>
      <c r="Y53" s="63">
        <v>207</v>
      </c>
      <c r="Z53" s="62">
        <v>167</v>
      </c>
      <c r="AA53" s="62">
        <v>193</v>
      </c>
      <c r="AB53" s="62">
        <v>183</v>
      </c>
      <c r="AC53" s="62">
        <v>163</v>
      </c>
      <c r="AD53" s="62">
        <v>209</v>
      </c>
      <c r="AE53" s="62">
        <v>175</v>
      </c>
      <c r="AF53" s="62">
        <v>170</v>
      </c>
      <c r="AG53" s="64">
        <f>SUM(I53:AF53)</f>
        <v>4344</v>
      </c>
      <c r="AH53" s="48" t="s">
        <v>6</v>
      </c>
      <c r="AI53" s="65">
        <f>AG53-SUM(I53:N53)</f>
        <v>3265</v>
      </c>
    </row>
    <row r="54" spans="2:35" ht="14.4" customHeight="1" thickBot="1" x14ac:dyDescent="0.25">
      <c r="B54" s="66"/>
      <c r="C54" s="67"/>
      <c r="D54" s="68" t="s">
        <v>69</v>
      </c>
      <c r="E54" s="69">
        <f>ROUNDDOWN(E52*E53*24,2)</f>
        <v>0</v>
      </c>
      <c r="F54" s="70"/>
      <c r="G54" s="71"/>
      <c r="H54" s="72" t="s">
        <v>11</v>
      </c>
      <c r="I54" s="73">
        <f t="shared" ref="I54:N54" si="33">ROUNDDOWN(I52*I53,2)</f>
        <v>0</v>
      </c>
      <c r="J54" s="73">
        <f t="shared" si="33"/>
        <v>0</v>
      </c>
      <c r="K54" s="73">
        <f t="shared" si="33"/>
        <v>0</v>
      </c>
      <c r="L54" s="73">
        <f t="shared" si="33"/>
        <v>0</v>
      </c>
      <c r="M54" s="73">
        <f t="shared" si="33"/>
        <v>0</v>
      </c>
      <c r="N54" s="73">
        <f t="shared" si="33"/>
        <v>0</v>
      </c>
      <c r="O54" s="73">
        <f t="shared" ref="O54:Z54" si="34">ROUNDDOWN(O52*O53,2)</f>
        <v>0</v>
      </c>
      <c r="P54" s="73">
        <f t="shared" si="34"/>
        <v>0</v>
      </c>
      <c r="Q54" s="73">
        <f t="shared" si="34"/>
        <v>0</v>
      </c>
      <c r="R54" s="73">
        <f t="shared" si="34"/>
        <v>0</v>
      </c>
      <c r="S54" s="73">
        <f t="shared" si="34"/>
        <v>0</v>
      </c>
      <c r="T54" s="73">
        <f t="shared" si="34"/>
        <v>0</v>
      </c>
      <c r="U54" s="73">
        <f t="shared" si="34"/>
        <v>0</v>
      </c>
      <c r="V54" s="73">
        <f t="shared" si="34"/>
        <v>0</v>
      </c>
      <c r="W54" s="73">
        <f t="shared" si="34"/>
        <v>0</v>
      </c>
      <c r="X54" s="73">
        <f t="shared" si="34"/>
        <v>0</v>
      </c>
      <c r="Y54" s="73">
        <f t="shared" si="34"/>
        <v>0</v>
      </c>
      <c r="Z54" s="73">
        <f t="shared" si="34"/>
        <v>0</v>
      </c>
      <c r="AA54" s="73">
        <f t="shared" ref="AA54:AF54" si="35">ROUNDDOWN(AA52*AA53,2)</f>
        <v>0</v>
      </c>
      <c r="AB54" s="73">
        <f t="shared" si="35"/>
        <v>0</v>
      </c>
      <c r="AC54" s="73">
        <f t="shared" si="35"/>
        <v>0</v>
      </c>
      <c r="AD54" s="73">
        <f t="shared" si="35"/>
        <v>0</v>
      </c>
      <c r="AE54" s="73">
        <f t="shared" si="35"/>
        <v>0</v>
      </c>
      <c r="AF54" s="73">
        <f t="shared" si="35"/>
        <v>0</v>
      </c>
      <c r="AG54" s="74">
        <f>SUM(I54:AF54)</f>
        <v>0</v>
      </c>
      <c r="AH54" s="75">
        <f>ROUNDDOWN(E54+AG54,0)</f>
        <v>0</v>
      </c>
    </row>
    <row r="55" spans="2:35" ht="13.8" thickBot="1" x14ac:dyDescent="0.25">
      <c r="B55" s="76"/>
      <c r="C55" s="77"/>
      <c r="D55" s="78"/>
      <c r="E55" s="79"/>
      <c r="F55" s="79"/>
      <c r="G55" s="79"/>
      <c r="H55" s="80"/>
      <c r="K55" s="81"/>
      <c r="L55" s="81"/>
      <c r="M55" s="82"/>
      <c r="AG55" s="13" t="s">
        <v>20</v>
      </c>
      <c r="AH55" s="83">
        <f>AH21+AH24+AH27+AH30+AH33+AH36+AH39+AH42+AH45+AH48+AH51+AH54</f>
        <v>0</v>
      </c>
    </row>
    <row r="56" spans="2:35" x14ac:dyDescent="0.2">
      <c r="B56" s="25" t="s">
        <v>70</v>
      </c>
      <c r="C56" s="26"/>
      <c r="D56" s="25"/>
      <c r="E56" s="27"/>
      <c r="F56" s="27"/>
      <c r="G56" s="27"/>
      <c r="H56" s="27"/>
      <c r="I56" s="28"/>
      <c r="J56" s="29"/>
      <c r="K56" s="30"/>
      <c r="L56" s="30"/>
      <c r="M56" s="30"/>
      <c r="N56" s="31"/>
      <c r="O56" s="31"/>
      <c r="P56" s="31"/>
      <c r="Q56" s="31"/>
      <c r="R56" s="31"/>
      <c r="S56" s="31"/>
      <c r="T56" s="31"/>
      <c r="U56" s="31"/>
      <c r="V56" s="31"/>
      <c r="W56" s="31"/>
      <c r="X56" s="31"/>
      <c r="Y56" s="31"/>
      <c r="Z56" s="31"/>
      <c r="AA56" s="31"/>
      <c r="AB56" s="31"/>
      <c r="AC56" s="31"/>
      <c r="AD56" s="31"/>
      <c r="AE56" s="31"/>
      <c r="AF56" s="31"/>
      <c r="AG56" s="24"/>
      <c r="AH56" s="84"/>
    </row>
    <row r="57" spans="2:35" ht="14.4" x14ac:dyDescent="0.2">
      <c r="B57" s="32" t="s">
        <v>0</v>
      </c>
      <c r="C57" s="33" t="s">
        <v>22</v>
      </c>
      <c r="D57" s="34" t="s">
        <v>3</v>
      </c>
      <c r="E57" s="35"/>
      <c r="F57" s="35"/>
      <c r="G57" s="36"/>
      <c r="H57" s="37" t="s">
        <v>2</v>
      </c>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9"/>
      <c r="AH57" s="84"/>
    </row>
    <row r="58" spans="2:35" x14ac:dyDescent="0.2">
      <c r="B58" s="40"/>
      <c r="C58" s="41"/>
      <c r="D58" s="42"/>
      <c r="E58" s="43"/>
      <c r="F58" s="43"/>
      <c r="G58" s="44"/>
      <c r="H58" s="45" t="s">
        <v>12</v>
      </c>
      <c r="I58" s="46" t="s">
        <v>35</v>
      </c>
      <c r="J58" s="46" t="s">
        <v>29</v>
      </c>
      <c r="K58" s="46" t="s">
        <v>36</v>
      </c>
      <c r="L58" s="46" t="s">
        <v>34</v>
      </c>
      <c r="M58" s="46" t="s">
        <v>37</v>
      </c>
      <c r="N58" s="46" t="s">
        <v>38</v>
      </c>
      <c r="O58" s="46" t="s">
        <v>30</v>
      </c>
      <c r="P58" s="46" t="s">
        <v>39</v>
      </c>
      <c r="Q58" s="46" t="s">
        <v>40</v>
      </c>
      <c r="R58" s="46" t="s">
        <v>41</v>
      </c>
      <c r="S58" s="46" t="s">
        <v>42</v>
      </c>
      <c r="T58" s="46" t="s">
        <v>43</v>
      </c>
      <c r="U58" s="46" t="s">
        <v>44</v>
      </c>
      <c r="V58" s="46" t="s">
        <v>45</v>
      </c>
      <c r="W58" s="46" t="s">
        <v>46</v>
      </c>
      <c r="X58" s="46" t="s">
        <v>47</v>
      </c>
      <c r="Y58" s="46" t="s">
        <v>48</v>
      </c>
      <c r="Z58" s="46" t="s">
        <v>49</v>
      </c>
      <c r="AA58" s="46" t="s">
        <v>50</v>
      </c>
      <c r="AB58" s="46" t="s">
        <v>51</v>
      </c>
      <c r="AC58" s="46" t="s">
        <v>52</v>
      </c>
      <c r="AD58" s="46" t="s">
        <v>53</v>
      </c>
      <c r="AE58" s="46" t="s">
        <v>54</v>
      </c>
      <c r="AF58" s="46" t="s">
        <v>55</v>
      </c>
      <c r="AG58" s="47" t="s">
        <v>1</v>
      </c>
      <c r="AH58" s="84"/>
    </row>
    <row r="59" spans="2:35" x14ac:dyDescent="0.2">
      <c r="B59" s="49" t="s">
        <v>71</v>
      </c>
      <c r="C59" s="50" t="s">
        <v>19</v>
      </c>
      <c r="D59" s="51" t="s">
        <v>7</v>
      </c>
      <c r="E59" s="2"/>
      <c r="F59" s="3"/>
      <c r="G59" s="4"/>
      <c r="H59" s="52" t="s">
        <v>9</v>
      </c>
      <c r="I59" s="1"/>
      <c r="J59" s="1"/>
      <c r="K59" s="1"/>
      <c r="L59" s="1"/>
      <c r="M59" s="1"/>
      <c r="N59" s="1"/>
      <c r="O59" s="1"/>
      <c r="P59" s="1"/>
      <c r="Q59" s="1"/>
      <c r="R59" s="1"/>
      <c r="S59" s="1"/>
      <c r="T59" s="1"/>
      <c r="U59" s="1"/>
      <c r="V59" s="1"/>
      <c r="W59" s="1"/>
      <c r="X59" s="1"/>
      <c r="Y59" s="1"/>
      <c r="Z59" s="1"/>
      <c r="AA59" s="1"/>
      <c r="AB59" s="1"/>
      <c r="AC59" s="1"/>
      <c r="AD59" s="1"/>
      <c r="AE59" s="1"/>
      <c r="AF59" s="1"/>
      <c r="AG59" s="53"/>
      <c r="AH59" s="48"/>
      <c r="AI59" s="48"/>
    </row>
    <row r="60" spans="2:35" x14ac:dyDescent="0.2">
      <c r="B60" s="54"/>
      <c r="C60" s="55"/>
      <c r="D60" s="56" t="s">
        <v>8</v>
      </c>
      <c r="E60" s="57">
        <v>4</v>
      </c>
      <c r="F60" s="58"/>
      <c r="G60" s="59"/>
      <c r="H60" s="60" t="s">
        <v>10</v>
      </c>
      <c r="I60" s="61">
        <v>229</v>
      </c>
      <c r="J60" s="61">
        <v>275</v>
      </c>
      <c r="K60" s="62">
        <v>249</v>
      </c>
      <c r="L60" s="62">
        <v>255</v>
      </c>
      <c r="M60" s="63">
        <v>262</v>
      </c>
      <c r="N60" s="62">
        <v>242</v>
      </c>
      <c r="O60" s="62">
        <v>260</v>
      </c>
      <c r="P60" s="62">
        <v>279</v>
      </c>
      <c r="Q60" s="62">
        <v>232</v>
      </c>
      <c r="R60" s="62">
        <v>280</v>
      </c>
      <c r="S60" s="62">
        <v>241</v>
      </c>
      <c r="T60" s="62">
        <v>238</v>
      </c>
      <c r="U60" s="61">
        <v>229</v>
      </c>
      <c r="V60" s="61">
        <v>275</v>
      </c>
      <c r="W60" s="62">
        <v>249</v>
      </c>
      <c r="X60" s="62">
        <v>255</v>
      </c>
      <c r="Y60" s="63">
        <v>262</v>
      </c>
      <c r="Z60" s="62">
        <v>242</v>
      </c>
      <c r="AA60" s="62">
        <v>260</v>
      </c>
      <c r="AB60" s="62">
        <v>279</v>
      </c>
      <c r="AC60" s="62">
        <v>232</v>
      </c>
      <c r="AD60" s="62">
        <v>280</v>
      </c>
      <c r="AE60" s="62">
        <v>241</v>
      </c>
      <c r="AF60" s="62">
        <v>238</v>
      </c>
      <c r="AG60" s="64">
        <f>SUM(I60:AF60)</f>
        <v>6084</v>
      </c>
      <c r="AH60" s="48" t="s">
        <v>6</v>
      </c>
      <c r="AI60" s="65">
        <f>AG60-SUM(I60:N60)</f>
        <v>4572</v>
      </c>
    </row>
    <row r="61" spans="2:35" x14ac:dyDescent="0.2">
      <c r="B61" s="66"/>
      <c r="C61" s="67"/>
      <c r="D61" s="68" t="s">
        <v>69</v>
      </c>
      <c r="E61" s="69">
        <f>ROUNDDOWN(E59*E60*24,2)</f>
        <v>0</v>
      </c>
      <c r="F61" s="70"/>
      <c r="G61" s="71"/>
      <c r="H61" s="72" t="s">
        <v>11</v>
      </c>
      <c r="I61" s="73">
        <f t="shared" ref="I61:T61" si="36">ROUNDDOWN(I59*I60,2)</f>
        <v>0</v>
      </c>
      <c r="J61" s="73">
        <f t="shared" si="36"/>
        <v>0</v>
      </c>
      <c r="K61" s="73">
        <f t="shared" si="36"/>
        <v>0</v>
      </c>
      <c r="L61" s="73">
        <f t="shared" si="36"/>
        <v>0</v>
      </c>
      <c r="M61" s="73">
        <f t="shared" si="36"/>
        <v>0</v>
      </c>
      <c r="N61" s="73">
        <f t="shared" si="36"/>
        <v>0</v>
      </c>
      <c r="O61" s="73">
        <f t="shared" si="36"/>
        <v>0</v>
      </c>
      <c r="P61" s="73">
        <f t="shared" si="36"/>
        <v>0</v>
      </c>
      <c r="Q61" s="73">
        <f t="shared" si="36"/>
        <v>0</v>
      </c>
      <c r="R61" s="73">
        <f t="shared" si="36"/>
        <v>0</v>
      </c>
      <c r="S61" s="73">
        <f t="shared" si="36"/>
        <v>0</v>
      </c>
      <c r="T61" s="73">
        <f t="shared" si="36"/>
        <v>0</v>
      </c>
      <c r="U61" s="73">
        <f t="shared" ref="U61:AF61" si="37">ROUNDDOWN(U59*U60,2)</f>
        <v>0</v>
      </c>
      <c r="V61" s="73">
        <f t="shared" si="37"/>
        <v>0</v>
      </c>
      <c r="W61" s="73">
        <f t="shared" si="37"/>
        <v>0</v>
      </c>
      <c r="X61" s="73">
        <f t="shared" si="37"/>
        <v>0</v>
      </c>
      <c r="Y61" s="73">
        <f t="shared" si="37"/>
        <v>0</v>
      </c>
      <c r="Z61" s="73">
        <f t="shared" si="37"/>
        <v>0</v>
      </c>
      <c r="AA61" s="73">
        <f t="shared" si="37"/>
        <v>0</v>
      </c>
      <c r="AB61" s="73">
        <f t="shared" si="37"/>
        <v>0</v>
      </c>
      <c r="AC61" s="73">
        <f t="shared" si="37"/>
        <v>0</v>
      </c>
      <c r="AD61" s="73">
        <f t="shared" si="37"/>
        <v>0</v>
      </c>
      <c r="AE61" s="73">
        <f t="shared" si="37"/>
        <v>0</v>
      </c>
      <c r="AF61" s="73">
        <f t="shared" si="37"/>
        <v>0</v>
      </c>
      <c r="AG61" s="74">
        <f>SUM(I61:AF61)</f>
        <v>0</v>
      </c>
      <c r="AH61" s="75">
        <f>ROUNDDOWN(E61+AG61,0)</f>
        <v>0</v>
      </c>
    </row>
    <row r="62" spans="2:35" x14ac:dyDescent="0.2">
      <c r="B62" s="49" t="s">
        <v>72</v>
      </c>
      <c r="C62" s="50" t="s">
        <v>19</v>
      </c>
      <c r="D62" s="51" t="s">
        <v>7</v>
      </c>
      <c r="E62" s="2"/>
      <c r="F62" s="3"/>
      <c r="G62" s="4"/>
      <c r="H62" s="52" t="s">
        <v>9</v>
      </c>
      <c r="I62" s="1"/>
      <c r="J62" s="1"/>
      <c r="K62" s="1"/>
      <c r="L62" s="1"/>
      <c r="M62" s="1"/>
      <c r="N62" s="1"/>
      <c r="O62" s="1"/>
      <c r="P62" s="1"/>
      <c r="Q62" s="1"/>
      <c r="R62" s="1"/>
      <c r="S62" s="1"/>
      <c r="T62" s="1"/>
      <c r="U62" s="1"/>
      <c r="V62" s="1"/>
      <c r="W62" s="1"/>
      <c r="X62" s="1"/>
      <c r="Y62" s="1"/>
      <c r="Z62" s="1"/>
      <c r="AA62" s="1"/>
      <c r="AB62" s="1"/>
      <c r="AC62" s="1"/>
      <c r="AD62" s="1"/>
      <c r="AE62" s="1"/>
      <c r="AF62" s="1"/>
      <c r="AG62" s="53"/>
      <c r="AH62" s="48"/>
      <c r="AI62" s="48"/>
    </row>
    <row r="63" spans="2:35" x14ac:dyDescent="0.2">
      <c r="B63" s="54"/>
      <c r="C63" s="55"/>
      <c r="D63" s="56" t="s">
        <v>8</v>
      </c>
      <c r="E63" s="57">
        <v>9</v>
      </c>
      <c r="F63" s="58"/>
      <c r="G63" s="59"/>
      <c r="H63" s="60" t="s">
        <v>10</v>
      </c>
      <c r="I63" s="61">
        <v>387</v>
      </c>
      <c r="J63" s="61">
        <v>435</v>
      </c>
      <c r="K63" s="62">
        <v>406</v>
      </c>
      <c r="L63" s="62">
        <v>411</v>
      </c>
      <c r="M63" s="63">
        <v>481</v>
      </c>
      <c r="N63" s="62">
        <v>387</v>
      </c>
      <c r="O63" s="62">
        <v>408</v>
      </c>
      <c r="P63" s="62">
        <v>443</v>
      </c>
      <c r="Q63" s="62">
        <v>381</v>
      </c>
      <c r="R63" s="62">
        <v>454</v>
      </c>
      <c r="S63" s="62">
        <v>396</v>
      </c>
      <c r="T63" s="62">
        <v>435</v>
      </c>
      <c r="U63" s="61">
        <v>387</v>
      </c>
      <c r="V63" s="61">
        <v>435</v>
      </c>
      <c r="W63" s="62">
        <v>406</v>
      </c>
      <c r="X63" s="62">
        <v>411</v>
      </c>
      <c r="Y63" s="63">
        <v>481</v>
      </c>
      <c r="Z63" s="62">
        <v>387</v>
      </c>
      <c r="AA63" s="62">
        <v>408</v>
      </c>
      <c r="AB63" s="62">
        <v>443</v>
      </c>
      <c r="AC63" s="62">
        <v>381</v>
      </c>
      <c r="AD63" s="62">
        <v>454</v>
      </c>
      <c r="AE63" s="62">
        <v>396</v>
      </c>
      <c r="AF63" s="62">
        <v>435</v>
      </c>
      <c r="AG63" s="64">
        <f>SUM(I63:AF63)</f>
        <v>10048</v>
      </c>
      <c r="AH63" s="48" t="s">
        <v>6</v>
      </c>
      <c r="AI63" s="65">
        <f>AG63-SUM(I63:N63)</f>
        <v>7541</v>
      </c>
    </row>
    <row r="64" spans="2:35" x14ac:dyDescent="0.2">
      <c r="B64" s="66"/>
      <c r="C64" s="67"/>
      <c r="D64" s="68" t="s">
        <v>69</v>
      </c>
      <c r="E64" s="69">
        <f>ROUNDDOWN(E62*E63*24,2)</f>
        <v>0</v>
      </c>
      <c r="F64" s="70"/>
      <c r="G64" s="71"/>
      <c r="H64" s="72" t="s">
        <v>11</v>
      </c>
      <c r="I64" s="73">
        <f t="shared" ref="I64:T64" si="38">ROUNDDOWN(I62*I63,2)</f>
        <v>0</v>
      </c>
      <c r="J64" s="73">
        <f t="shared" si="38"/>
        <v>0</v>
      </c>
      <c r="K64" s="73">
        <f t="shared" si="38"/>
        <v>0</v>
      </c>
      <c r="L64" s="73">
        <f t="shared" si="38"/>
        <v>0</v>
      </c>
      <c r="M64" s="73">
        <f t="shared" si="38"/>
        <v>0</v>
      </c>
      <c r="N64" s="73">
        <f t="shared" si="38"/>
        <v>0</v>
      </c>
      <c r="O64" s="73">
        <f t="shared" si="38"/>
        <v>0</v>
      </c>
      <c r="P64" s="73">
        <f t="shared" si="38"/>
        <v>0</v>
      </c>
      <c r="Q64" s="73">
        <f t="shared" si="38"/>
        <v>0</v>
      </c>
      <c r="R64" s="73">
        <f t="shared" si="38"/>
        <v>0</v>
      </c>
      <c r="S64" s="73">
        <f t="shared" si="38"/>
        <v>0</v>
      </c>
      <c r="T64" s="73">
        <f t="shared" si="38"/>
        <v>0</v>
      </c>
      <c r="U64" s="73">
        <f t="shared" ref="U64:AF64" si="39">ROUNDDOWN(U62*U63,2)</f>
        <v>0</v>
      </c>
      <c r="V64" s="73">
        <f t="shared" si="39"/>
        <v>0</v>
      </c>
      <c r="W64" s="73">
        <f t="shared" si="39"/>
        <v>0</v>
      </c>
      <c r="X64" s="73">
        <f t="shared" si="39"/>
        <v>0</v>
      </c>
      <c r="Y64" s="73">
        <f t="shared" si="39"/>
        <v>0</v>
      </c>
      <c r="Z64" s="73">
        <f t="shared" si="39"/>
        <v>0</v>
      </c>
      <c r="AA64" s="73">
        <f t="shared" si="39"/>
        <v>0</v>
      </c>
      <c r="AB64" s="73">
        <f t="shared" si="39"/>
        <v>0</v>
      </c>
      <c r="AC64" s="73">
        <f t="shared" si="39"/>
        <v>0</v>
      </c>
      <c r="AD64" s="73">
        <f t="shared" si="39"/>
        <v>0</v>
      </c>
      <c r="AE64" s="73">
        <f t="shared" si="39"/>
        <v>0</v>
      </c>
      <c r="AF64" s="73">
        <f t="shared" si="39"/>
        <v>0</v>
      </c>
      <c r="AG64" s="74">
        <f>SUM(I64:AF64)</f>
        <v>0</v>
      </c>
      <c r="AH64" s="75">
        <f>ROUNDDOWN(E64+AG64,0)</f>
        <v>0</v>
      </c>
    </row>
    <row r="65" spans="2:35" x14ac:dyDescent="0.2">
      <c r="B65" s="49" t="s">
        <v>73</v>
      </c>
      <c r="C65" s="50" t="s">
        <v>19</v>
      </c>
      <c r="D65" s="51" t="s">
        <v>7</v>
      </c>
      <c r="E65" s="2"/>
      <c r="F65" s="3"/>
      <c r="G65" s="4"/>
      <c r="H65" s="52" t="s">
        <v>9</v>
      </c>
      <c r="I65" s="1"/>
      <c r="J65" s="1"/>
      <c r="K65" s="1"/>
      <c r="L65" s="1"/>
      <c r="M65" s="1"/>
      <c r="N65" s="1"/>
      <c r="O65" s="1"/>
      <c r="P65" s="1"/>
      <c r="Q65" s="1"/>
      <c r="R65" s="1"/>
      <c r="S65" s="1"/>
      <c r="T65" s="1"/>
      <c r="U65" s="1"/>
      <c r="V65" s="1"/>
      <c r="W65" s="1"/>
      <c r="X65" s="1"/>
      <c r="Y65" s="1"/>
      <c r="Z65" s="1"/>
      <c r="AA65" s="1"/>
      <c r="AB65" s="1"/>
      <c r="AC65" s="1"/>
      <c r="AD65" s="1"/>
      <c r="AE65" s="1"/>
      <c r="AF65" s="1"/>
      <c r="AG65" s="53"/>
      <c r="AH65" s="48"/>
      <c r="AI65" s="48"/>
    </row>
    <row r="66" spans="2:35" x14ac:dyDescent="0.2">
      <c r="B66" s="54"/>
      <c r="C66" s="55"/>
      <c r="D66" s="56" t="s">
        <v>8</v>
      </c>
      <c r="E66" s="57">
        <v>17</v>
      </c>
      <c r="F66" s="58"/>
      <c r="G66" s="59"/>
      <c r="H66" s="60" t="s">
        <v>10</v>
      </c>
      <c r="I66" s="61">
        <v>573</v>
      </c>
      <c r="J66" s="61">
        <v>684</v>
      </c>
      <c r="K66" s="62">
        <v>598</v>
      </c>
      <c r="L66" s="62">
        <v>601</v>
      </c>
      <c r="M66" s="63">
        <v>654</v>
      </c>
      <c r="N66" s="62">
        <v>583</v>
      </c>
      <c r="O66" s="62">
        <v>601</v>
      </c>
      <c r="P66" s="62">
        <v>650</v>
      </c>
      <c r="Q66" s="62">
        <v>578</v>
      </c>
      <c r="R66" s="62">
        <v>736</v>
      </c>
      <c r="S66" s="62">
        <v>622</v>
      </c>
      <c r="T66" s="62">
        <v>624</v>
      </c>
      <c r="U66" s="61">
        <v>573</v>
      </c>
      <c r="V66" s="61">
        <v>684</v>
      </c>
      <c r="W66" s="62">
        <v>598</v>
      </c>
      <c r="X66" s="62">
        <v>601</v>
      </c>
      <c r="Y66" s="63">
        <v>654</v>
      </c>
      <c r="Z66" s="62">
        <v>583</v>
      </c>
      <c r="AA66" s="62">
        <v>601</v>
      </c>
      <c r="AB66" s="62">
        <v>650</v>
      </c>
      <c r="AC66" s="62">
        <v>578</v>
      </c>
      <c r="AD66" s="62">
        <v>736</v>
      </c>
      <c r="AE66" s="62">
        <v>622</v>
      </c>
      <c r="AF66" s="62">
        <v>624</v>
      </c>
      <c r="AG66" s="64">
        <f>SUM(I66:AF66)</f>
        <v>15008</v>
      </c>
      <c r="AH66" s="48" t="s">
        <v>6</v>
      </c>
      <c r="AI66" s="65">
        <f>AG66-SUM(I66:N66)</f>
        <v>11315</v>
      </c>
    </row>
    <row r="67" spans="2:35" x14ac:dyDescent="0.2">
      <c r="B67" s="66"/>
      <c r="C67" s="67"/>
      <c r="D67" s="68" t="s">
        <v>69</v>
      </c>
      <c r="E67" s="69">
        <f>ROUNDDOWN(E65*E66*24,2)</f>
        <v>0</v>
      </c>
      <c r="F67" s="70"/>
      <c r="G67" s="71"/>
      <c r="H67" s="72" t="s">
        <v>11</v>
      </c>
      <c r="I67" s="73">
        <f t="shared" ref="I67:T67" si="40">ROUNDDOWN(I65*I66,2)</f>
        <v>0</v>
      </c>
      <c r="J67" s="73">
        <f t="shared" si="40"/>
        <v>0</v>
      </c>
      <c r="K67" s="73">
        <f t="shared" si="40"/>
        <v>0</v>
      </c>
      <c r="L67" s="73">
        <f t="shared" si="40"/>
        <v>0</v>
      </c>
      <c r="M67" s="73">
        <f t="shared" si="40"/>
        <v>0</v>
      </c>
      <c r="N67" s="73">
        <f t="shared" si="40"/>
        <v>0</v>
      </c>
      <c r="O67" s="73">
        <f t="shared" si="40"/>
        <v>0</v>
      </c>
      <c r="P67" s="73">
        <f t="shared" si="40"/>
        <v>0</v>
      </c>
      <c r="Q67" s="73">
        <f t="shared" si="40"/>
        <v>0</v>
      </c>
      <c r="R67" s="73">
        <f t="shared" si="40"/>
        <v>0</v>
      </c>
      <c r="S67" s="73">
        <f t="shared" si="40"/>
        <v>0</v>
      </c>
      <c r="T67" s="73">
        <f t="shared" si="40"/>
        <v>0</v>
      </c>
      <c r="U67" s="73">
        <f t="shared" ref="U67:AF67" si="41">ROUNDDOWN(U65*U66,2)</f>
        <v>0</v>
      </c>
      <c r="V67" s="73">
        <f t="shared" si="41"/>
        <v>0</v>
      </c>
      <c r="W67" s="73">
        <f t="shared" si="41"/>
        <v>0</v>
      </c>
      <c r="X67" s="73">
        <f t="shared" si="41"/>
        <v>0</v>
      </c>
      <c r="Y67" s="73">
        <f t="shared" si="41"/>
        <v>0</v>
      </c>
      <c r="Z67" s="73">
        <f t="shared" si="41"/>
        <v>0</v>
      </c>
      <c r="AA67" s="73">
        <f t="shared" si="41"/>
        <v>0</v>
      </c>
      <c r="AB67" s="73">
        <f t="shared" si="41"/>
        <v>0</v>
      </c>
      <c r="AC67" s="73">
        <f t="shared" si="41"/>
        <v>0</v>
      </c>
      <c r="AD67" s="73">
        <f t="shared" si="41"/>
        <v>0</v>
      </c>
      <c r="AE67" s="73">
        <f t="shared" si="41"/>
        <v>0</v>
      </c>
      <c r="AF67" s="73">
        <f t="shared" si="41"/>
        <v>0</v>
      </c>
      <c r="AG67" s="74">
        <f>SUM(I67:AF67)</f>
        <v>0</v>
      </c>
      <c r="AH67" s="75">
        <f>ROUNDDOWN(E67+AG67,0)</f>
        <v>0</v>
      </c>
    </row>
    <row r="68" spans="2:35" x14ac:dyDescent="0.2">
      <c r="B68" s="49" t="s">
        <v>74</v>
      </c>
      <c r="C68" s="50" t="s">
        <v>19</v>
      </c>
      <c r="D68" s="51" t="s">
        <v>7</v>
      </c>
      <c r="E68" s="2"/>
      <c r="F68" s="3"/>
      <c r="G68" s="4"/>
      <c r="H68" s="52" t="s">
        <v>9</v>
      </c>
      <c r="I68" s="1"/>
      <c r="J68" s="1"/>
      <c r="K68" s="1"/>
      <c r="L68" s="1"/>
      <c r="M68" s="1"/>
      <c r="N68" s="1"/>
      <c r="O68" s="1"/>
      <c r="P68" s="1"/>
      <c r="Q68" s="1"/>
      <c r="R68" s="1"/>
      <c r="S68" s="1"/>
      <c r="T68" s="1"/>
      <c r="U68" s="1"/>
      <c r="V68" s="1"/>
      <c r="W68" s="1"/>
      <c r="X68" s="1"/>
      <c r="Y68" s="1"/>
      <c r="Z68" s="1"/>
      <c r="AA68" s="1"/>
      <c r="AB68" s="1"/>
      <c r="AC68" s="1"/>
      <c r="AD68" s="1"/>
      <c r="AE68" s="1"/>
      <c r="AF68" s="1"/>
      <c r="AG68" s="53"/>
      <c r="AH68" s="48"/>
      <c r="AI68" s="48"/>
    </row>
    <row r="69" spans="2:35" x14ac:dyDescent="0.2">
      <c r="B69" s="54"/>
      <c r="C69" s="55"/>
      <c r="D69" s="56" t="s">
        <v>8</v>
      </c>
      <c r="E69" s="57">
        <v>1</v>
      </c>
      <c r="F69" s="58"/>
      <c r="G69" s="59"/>
      <c r="H69" s="60" t="s">
        <v>10</v>
      </c>
      <c r="I69" s="61">
        <v>142</v>
      </c>
      <c r="J69" s="61">
        <v>169</v>
      </c>
      <c r="K69" s="62">
        <v>153</v>
      </c>
      <c r="L69" s="62">
        <v>154</v>
      </c>
      <c r="M69" s="63">
        <v>156</v>
      </c>
      <c r="N69" s="62">
        <v>143</v>
      </c>
      <c r="O69" s="62">
        <v>158</v>
      </c>
      <c r="P69" s="62">
        <v>173</v>
      </c>
      <c r="Q69" s="62">
        <v>138</v>
      </c>
      <c r="R69" s="62">
        <v>178</v>
      </c>
      <c r="S69" s="62">
        <v>155</v>
      </c>
      <c r="T69" s="62">
        <v>162</v>
      </c>
      <c r="U69" s="61">
        <v>142</v>
      </c>
      <c r="V69" s="61">
        <v>169</v>
      </c>
      <c r="W69" s="62">
        <v>153</v>
      </c>
      <c r="X69" s="62">
        <v>154</v>
      </c>
      <c r="Y69" s="63">
        <v>156</v>
      </c>
      <c r="Z69" s="62">
        <v>143</v>
      </c>
      <c r="AA69" s="62">
        <v>158</v>
      </c>
      <c r="AB69" s="62">
        <v>173</v>
      </c>
      <c r="AC69" s="62">
        <v>138</v>
      </c>
      <c r="AD69" s="62">
        <v>178</v>
      </c>
      <c r="AE69" s="62">
        <v>155</v>
      </c>
      <c r="AF69" s="62">
        <v>162</v>
      </c>
      <c r="AG69" s="64">
        <f>SUM(I69:AF69)</f>
        <v>3762</v>
      </c>
      <c r="AH69" s="48" t="s">
        <v>6</v>
      </c>
      <c r="AI69" s="65">
        <f>AG69-SUM(I69:N69)</f>
        <v>2845</v>
      </c>
    </row>
    <row r="70" spans="2:35" x14ac:dyDescent="0.2">
      <c r="B70" s="66"/>
      <c r="C70" s="67"/>
      <c r="D70" s="68" t="s">
        <v>69</v>
      </c>
      <c r="E70" s="69">
        <f>ROUNDDOWN(E68*E69*24,2)</f>
        <v>0</v>
      </c>
      <c r="F70" s="70"/>
      <c r="G70" s="71"/>
      <c r="H70" s="72" t="s">
        <v>11</v>
      </c>
      <c r="I70" s="73">
        <f t="shared" ref="I70:T70" si="42">ROUNDDOWN(I68*I69,2)</f>
        <v>0</v>
      </c>
      <c r="J70" s="73">
        <f t="shared" si="42"/>
        <v>0</v>
      </c>
      <c r="K70" s="73">
        <f t="shared" si="42"/>
        <v>0</v>
      </c>
      <c r="L70" s="73">
        <f t="shared" si="42"/>
        <v>0</v>
      </c>
      <c r="M70" s="73">
        <f t="shared" si="42"/>
        <v>0</v>
      </c>
      <c r="N70" s="73">
        <f t="shared" si="42"/>
        <v>0</v>
      </c>
      <c r="O70" s="73">
        <f t="shared" si="42"/>
        <v>0</v>
      </c>
      <c r="P70" s="73">
        <f t="shared" si="42"/>
        <v>0</v>
      </c>
      <c r="Q70" s="73">
        <f t="shared" si="42"/>
        <v>0</v>
      </c>
      <c r="R70" s="73">
        <f t="shared" si="42"/>
        <v>0</v>
      </c>
      <c r="S70" s="73">
        <f t="shared" si="42"/>
        <v>0</v>
      </c>
      <c r="T70" s="73">
        <f t="shared" si="42"/>
        <v>0</v>
      </c>
      <c r="U70" s="73">
        <f t="shared" ref="U70:AF70" si="43">ROUNDDOWN(U68*U69,2)</f>
        <v>0</v>
      </c>
      <c r="V70" s="73">
        <f t="shared" si="43"/>
        <v>0</v>
      </c>
      <c r="W70" s="73">
        <f t="shared" si="43"/>
        <v>0</v>
      </c>
      <c r="X70" s="73">
        <f t="shared" si="43"/>
        <v>0</v>
      </c>
      <c r="Y70" s="73">
        <f t="shared" si="43"/>
        <v>0</v>
      </c>
      <c r="Z70" s="73">
        <f t="shared" si="43"/>
        <v>0</v>
      </c>
      <c r="AA70" s="73">
        <f t="shared" si="43"/>
        <v>0</v>
      </c>
      <c r="AB70" s="73">
        <f t="shared" si="43"/>
        <v>0</v>
      </c>
      <c r="AC70" s="73">
        <f t="shared" si="43"/>
        <v>0</v>
      </c>
      <c r="AD70" s="73">
        <f t="shared" si="43"/>
        <v>0</v>
      </c>
      <c r="AE70" s="73">
        <f t="shared" si="43"/>
        <v>0</v>
      </c>
      <c r="AF70" s="73">
        <f t="shared" si="43"/>
        <v>0</v>
      </c>
      <c r="AG70" s="74">
        <f>SUM(I70:AF70)</f>
        <v>0</v>
      </c>
      <c r="AH70" s="75">
        <f>ROUNDDOWN(E70+AG70,0)</f>
        <v>0</v>
      </c>
    </row>
    <row r="71" spans="2:35" x14ac:dyDescent="0.2">
      <c r="B71" s="49" t="s">
        <v>75</v>
      </c>
      <c r="C71" s="50" t="s">
        <v>19</v>
      </c>
      <c r="D71" s="51" t="s">
        <v>7</v>
      </c>
      <c r="E71" s="2"/>
      <c r="F71" s="3"/>
      <c r="G71" s="4"/>
      <c r="H71" s="52" t="s">
        <v>9</v>
      </c>
      <c r="I71" s="1"/>
      <c r="J71" s="1"/>
      <c r="K71" s="1"/>
      <c r="L71" s="1"/>
      <c r="M71" s="1"/>
      <c r="N71" s="1"/>
      <c r="O71" s="1"/>
      <c r="P71" s="1"/>
      <c r="Q71" s="1"/>
      <c r="R71" s="1"/>
      <c r="S71" s="1"/>
      <c r="T71" s="1"/>
      <c r="U71" s="1"/>
      <c r="V71" s="1"/>
      <c r="W71" s="1"/>
      <c r="X71" s="1"/>
      <c r="Y71" s="1"/>
      <c r="Z71" s="1"/>
      <c r="AA71" s="1"/>
      <c r="AB71" s="1"/>
      <c r="AC71" s="1"/>
      <c r="AD71" s="1"/>
      <c r="AE71" s="1"/>
      <c r="AF71" s="1"/>
      <c r="AG71" s="53"/>
      <c r="AH71" s="48"/>
      <c r="AI71" s="48"/>
    </row>
    <row r="72" spans="2:35" x14ac:dyDescent="0.2">
      <c r="B72" s="54"/>
      <c r="C72" s="55"/>
      <c r="D72" s="56" t="s">
        <v>8</v>
      </c>
      <c r="E72" s="57">
        <v>1</v>
      </c>
      <c r="F72" s="58"/>
      <c r="G72" s="59"/>
      <c r="H72" s="60" t="s">
        <v>10</v>
      </c>
      <c r="I72" s="61">
        <v>14</v>
      </c>
      <c r="J72" s="61">
        <v>17</v>
      </c>
      <c r="K72" s="62">
        <v>14</v>
      </c>
      <c r="L72" s="62">
        <v>14</v>
      </c>
      <c r="M72" s="63">
        <v>16</v>
      </c>
      <c r="N72" s="62">
        <v>15</v>
      </c>
      <c r="O72" s="62">
        <v>14</v>
      </c>
      <c r="P72" s="62">
        <v>15</v>
      </c>
      <c r="Q72" s="62">
        <v>13</v>
      </c>
      <c r="R72" s="62">
        <v>15</v>
      </c>
      <c r="S72" s="62">
        <v>13</v>
      </c>
      <c r="T72" s="62">
        <v>13</v>
      </c>
      <c r="U72" s="61">
        <v>14</v>
      </c>
      <c r="V72" s="61">
        <v>17</v>
      </c>
      <c r="W72" s="62">
        <v>14</v>
      </c>
      <c r="X72" s="62">
        <v>14</v>
      </c>
      <c r="Y72" s="63">
        <v>16</v>
      </c>
      <c r="Z72" s="62">
        <v>15</v>
      </c>
      <c r="AA72" s="62">
        <v>14</v>
      </c>
      <c r="AB72" s="62">
        <v>15</v>
      </c>
      <c r="AC72" s="62">
        <v>13</v>
      </c>
      <c r="AD72" s="62">
        <v>15</v>
      </c>
      <c r="AE72" s="62">
        <v>13</v>
      </c>
      <c r="AF72" s="62">
        <v>13</v>
      </c>
      <c r="AG72" s="64">
        <f>SUM(I72:AF72)</f>
        <v>346</v>
      </c>
      <c r="AH72" s="48" t="s">
        <v>6</v>
      </c>
      <c r="AI72" s="65">
        <f>AG72-SUM(I72:N72)</f>
        <v>256</v>
      </c>
    </row>
    <row r="73" spans="2:35" x14ac:dyDescent="0.2">
      <c r="B73" s="66"/>
      <c r="C73" s="67"/>
      <c r="D73" s="68" t="s">
        <v>69</v>
      </c>
      <c r="E73" s="69">
        <f>ROUNDDOWN(E71*E72*24,2)</f>
        <v>0</v>
      </c>
      <c r="F73" s="70"/>
      <c r="G73" s="71"/>
      <c r="H73" s="72" t="s">
        <v>11</v>
      </c>
      <c r="I73" s="73">
        <f t="shared" ref="I73:T73" si="44">ROUNDDOWN(I71*I72,2)</f>
        <v>0</v>
      </c>
      <c r="J73" s="73">
        <f t="shared" si="44"/>
        <v>0</v>
      </c>
      <c r="K73" s="73">
        <f t="shared" si="44"/>
        <v>0</v>
      </c>
      <c r="L73" s="73">
        <f t="shared" si="44"/>
        <v>0</v>
      </c>
      <c r="M73" s="73">
        <f t="shared" si="44"/>
        <v>0</v>
      </c>
      <c r="N73" s="73">
        <f t="shared" si="44"/>
        <v>0</v>
      </c>
      <c r="O73" s="73">
        <f t="shared" si="44"/>
        <v>0</v>
      </c>
      <c r="P73" s="73">
        <f t="shared" si="44"/>
        <v>0</v>
      </c>
      <c r="Q73" s="73">
        <f t="shared" si="44"/>
        <v>0</v>
      </c>
      <c r="R73" s="73">
        <f t="shared" si="44"/>
        <v>0</v>
      </c>
      <c r="S73" s="73">
        <f t="shared" si="44"/>
        <v>0</v>
      </c>
      <c r="T73" s="73">
        <f t="shared" si="44"/>
        <v>0</v>
      </c>
      <c r="U73" s="73">
        <f t="shared" ref="U73:AF73" si="45">ROUNDDOWN(U71*U72,2)</f>
        <v>0</v>
      </c>
      <c r="V73" s="73">
        <f t="shared" si="45"/>
        <v>0</v>
      </c>
      <c r="W73" s="73">
        <f t="shared" si="45"/>
        <v>0</v>
      </c>
      <c r="X73" s="73">
        <f t="shared" si="45"/>
        <v>0</v>
      </c>
      <c r="Y73" s="73">
        <f t="shared" si="45"/>
        <v>0</v>
      </c>
      <c r="Z73" s="73">
        <f t="shared" si="45"/>
        <v>0</v>
      </c>
      <c r="AA73" s="73">
        <f t="shared" si="45"/>
        <v>0</v>
      </c>
      <c r="AB73" s="73">
        <f t="shared" si="45"/>
        <v>0</v>
      </c>
      <c r="AC73" s="73">
        <f t="shared" si="45"/>
        <v>0</v>
      </c>
      <c r="AD73" s="73">
        <f t="shared" si="45"/>
        <v>0</v>
      </c>
      <c r="AE73" s="73">
        <f t="shared" si="45"/>
        <v>0</v>
      </c>
      <c r="AF73" s="73">
        <f t="shared" si="45"/>
        <v>0</v>
      </c>
      <c r="AG73" s="74">
        <f>SUM(I73:AF73)</f>
        <v>0</v>
      </c>
      <c r="AH73" s="75">
        <f>ROUNDDOWN(E73+AG73,0)</f>
        <v>0</v>
      </c>
    </row>
    <row r="74" spans="2:35" x14ac:dyDescent="0.2">
      <c r="B74" s="49" t="s">
        <v>76</v>
      </c>
      <c r="C74" s="50" t="s">
        <v>19</v>
      </c>
      <c r="D74" s="51" t="s">
        <v>7</v>
      </c>
      <c r="E74" s="2"/>
      <c r="F74" s="3"/>
      <c r="G74" s="4"/>
      <c r="H74" s="52" t="s">
        <v>9</v>
      </c>
      <c r="I74" s="1"/>
      <c r="J74" s="1"/>
      <c r="K74" s="1"/>
      <c r="L74" s="1"/>
      <c r="M74" s="1"/>
      <c r="N74" s="1"/>
      <c r="O74" s="1"/>
      <c r="P74" s="1"/>
      <c r="Q74" s="1"/>
      <c r="R74" s="1"/>
      <c r="S74" s="1"/>
      <c r="T74" s="1"/>
      <c r="U74" s="1"/>
      <c r="V74" s="1"/>
      <c r="W74" s="1"/>
      <c r="X74" s="1"/>
      <c r="Y74" s="1"/>
      <c r="Z74" s="1"/>
      <c r="AA74" s="1"/>
      <c r="AB74" s="1"/>
      <c r="AC74" s="1"/>
      <c r="AD74" s="1"/>
      <c r="AE74" s="1"/>
      <c r="AF74" s="1"/>
      <c r="AG74" s="53"/>
      <c r="AH74" s="48"/>
      <c r="AI74" s="48"/>
    </row>
    <row r="75" spans="2:35" x14ac:dyDescent="0.2">
      <c r="B75" s="54"/>
      <c r="C75" s="55"/>
      <c r="D75" s="56" t="s">
        <v>8</v>
      </c>
      <c r="E75" s="57">
        <v>1</v>
      </c>
      <c r="F75" s="58"/>
      <c r="G75" s="59"/>
      <c r="H75" s="60" t="s">
        <v>10</v>
      </c>
      <c r="I75" s="61">
        <v>45</v>
      </c>
      <c r="J75" s="61">
        <v>54</v>
      </c>
      <c r="K75" s="62">
        <v>44</v>
      </c>
      <c r="L75" s="62">
        <v>46</v>
      </c>
      <c r="M75" s="63">
        <v>50</v>
      </c>
      <c r="N75" s="62">
        <v>44</v>
      </c>
      <c r="O75" s="62">
        <v>45</v>
      </c>
      <c r="P75" s="62">
        <v>51</v>
      </c>
      <c r="Q75" s="62">
        <v>43</v>
      </c>
      <c r="R75" s="62">
        <v>56</v>
      </c>
      <c r="S75" s="62">
        <v>45</v>
      </c>
      <c r="T75" s="62">
        <v>45</v>
      </c>
      <c r="U75" s="61">
        <v>45</v>
      </c>
      <c r="V75" s="61">
        <v>54</v>
      </c>
      <c r="W75" s="62">
        <v>44</v>
      </c>
      <c r="X75" s="62">
        <v>46</v>
      </c>
      <c r="Y75" s="63">
        <v>50</v>
      </c>
      <c r="Z75" s="62">
        <v>44</v>
      </c>
      <c r="AA75" s="62">
        <v>45</v>
      </c>
      <c r="AB75" s="62">
        <v>51</v>
      </c>
      <c r="AC75" s="62">
        <v>43</v>
      </c>
      <c r="AD75" s="62">
        <v>56</v>
      </c>
      <c r="AE75" s="62">
        <v>45</v>
      </c>
      <c r="AF75" s="62">
        <v>45</v>
      </c>
      <c r="AG75" s="64">
        <f>SUM(I75:AF75)</f>
        <v>1136</v>
      </c>
      <c r="AH75" s="48" t="s">
        <v>6</v>
      </c>
      <c r="AI75" s="65">
        <f>AG75-SUM(I75:N75)</f>
        <v>853</v>
      </c>
    </row>
    <row r="76" spans="2:35" x14ac:dyDescent="0.2">
      <c r="B76" s="66"/>
      <c r="C76" s="67"/>
      <c r="D76" s="68" t="s">
        <v>69</v>
      </c>
      <c r="E76" s="69">
        <f>ROUNDDOWN(E74*E75*24,2)</f>
        <v>0</v>
      </c>
      <c r="F76" s="70"/>
      <c r="G76" s="71"/>
      <c r="H76" s="72" t="s">
        <v>11</v>
      </c>
      <c r="I76" s="73">
        <f t="shared" ref="I76:T76" si="46">ROUNDDOWN(I74*I75,2)</f>
        <v>0</v>
      </c>
      <c r="J76" s="73">
        <f t="shared" si="46"/>
        <v>0</v>
      </c>
      <c r="K76" s="73">
        <f t="shared" si="46"/>
        <v>0</v>
      </c>
      <c r="L76" s="73">
        <f t="shared" si="46"/>
        <v>0</v>
      </c>
      <c r="M76" s="73">
        <f t="shared" si="46"/>
        <v>0</v>
      </c>
      <c r="N76" s="73">
        <f t="shared" si="46"/>
        <v>0</v>
      </c>
      <c r="O76" s="73">
        <f t="shared" si="46"/>
        <v>0</v>
      </c>
      <c r="P76" s="73">
        <f t="shared" si="46"/>
        <v>0</v>
      </c>
      <c r="Q76" s="73">
        <f t="shared" si="46"/>
        <v>0</v>
      </c>
      <c r="R76" s="73">
        <f t="shared" si="46"/>
        <v>0</v>
      </c>
      <c r="S76" s="73">
        <f t="shared" si="46"/>
        <v>0</v>
      </c>
      <c r="T76" s="73">
        <f t="shared" si="46"/>
        <v>0</v>
      </c>
      <c r="U76" s="73">
        <f t="shared" ref="U76:AF76" si="47">ROUNDDOWN(U74*U75,2)</f>
        <v>0</v>
      </c>
      <c r="V76" s="73">
        <f t="shared" si="47"/>
        <v>0</v>
      </c>
      <c r="W76" s="73">
        <f t="shared" si="47"/>
        <v>0</v>
      </c>
      <c r="X76" s="73">
        <f t="shared" si="47"/>
        <v>0</v>
      </c>
      <c r="Y76" s="73">
        <f t="shared" si="47"/>
        <v>0</v>
      </c>
      <c r="Z76" s="73">
        <f t="shared" si="47"/>
        <v>0</v>
      </c>
      <c r="AA76" s="73">
        <f t="shared" si="47"/>
        <v>0</v>
      </c>
      <c r="AB76" s="73">
        <f t="shared" si="47"/>
        <v>0</v>
      </c>
      <c r="AC76" s="73">
        <f t="shared" si="47"/>
        <v>0</v>
      </c>
      <c r="AD76" s="73">
        <f t="shared" si="47"/>
        <v>0</v>
      </c>
      <c r="AE76" s="73">
        <f t="shared" si="47"/>
        <v>0</v>
      </c>
      <c r="AF76" s="73">
        <f t="shared" si="47"/>
        <v>0</v>
      </c>
      <c r="AG76" s="74">
        <f>SUM(I76:AF76)</f>
        <v>0</v>
      </c>
      <c r="AH76" s="75">
        <f>ROUNDDOWN(E76+AG76,0)</f>
        <v>0</v>
      </c>
    </row>
    <row r="77" spans="2:35" x14ac:dyDescent="0.2">
      <c r="B77" s="49" t="s">
        <v>77</v>
      </c>
      <c r="C77" s="50" t="s">
        <v>19</v>
      </c>
      <c r="D77" s="51" t="s">
        <v>7</v>
      </c>
      <c r="E77" s="2"/>
      <c r="F77" s="3"/>
      <c r="G77" s="4"/>
      <c r="H77" s="52" t="s">
        <v>9</v>
      </c>
      <c r="I77" s="1"/>
      <c r="J77" s="1"/>
      <c r="K77" s="1"/>
      <c r="L77" s="1"/>
      <c r="M77" s="1"/>
      <c r="N77" s="1"/>
      <c r="O77" s="1"/>
      <c r="P77" s="1"/>
      <c r="Q77" s="1"/>
      <c r="R77" s="1"/>
      <c r="S77" s="1"/>
      <c r="T77" s="1"/>
      <c r="U77" s="1"/>
      <c r="V77" s="1"/>
      <c r="W77" s="1"/>
      <c r="X77" s="1"/>
      <c r="Y77" s="1"/>
      <c r="Z77" s="1"/>
      <c r="AA77" s="1"/>
      <c r="AB77" s="1"/>
      <c r="AC77" s="1"/>
      <c r="AD77" s="1"/>
      <c r="AE77" s="1"/>
      <c r="AF77" s="1"/>
      <c r="AG77" s="53"/>
      <c r="AH77" s="48"/>
      <c r="AI77" s="48"/>
    </row>
    <row r="78" spans="2:35" x14ac:dyDescent="0.2">
      <c r="B78" s="54"/>
      <c r="C78" s="55"/>
      <c r="D78" s="56" t="s">
        <v>8</v>
      </c>
      <c r="E78" s="57">
        <v>1</v>
      </c>
      <c r="F78" s="58"/>
      <c r="G78" s="59"/>
      <c r="H78" s="60" t="s">
        <v>10</v>
      </c>
      <c r="I78" s="61">
        <v>79</v>
      </c>
      <c r="J78" s="61">
        <v>93</v>
      </c>
      <c r="K78" s="62">
        <v>79</v>
      </c>
      <c r="L78" s="62">
        <v>81</v>
      </c>
      <c r="M78" s="63">
        <v>90</v>
      </c>
      <c r="N78" s="62">
        <v>76</v>
      </c>
      <c r="O78" s="62">
        <v>79</v>
      </c>
      <c r="P78" s="62">
        <v>88</v>
      </c>
      <c r="Q78" s="62">
        <v>74</v>
      </c>
      <c r="R78" s="62">
        <v>95</v>
      </c>
      <c r="S78" s="62">
        <v>77</v>
      </c>
      <c r="T78" s="62">
        <v>79</v>
      </c>
      <c r="U78" s="61">
        <v>79</v>
      </c>
      <c r="V78" s="61">
        <v>93</v>
      </c>
      <c r="W78" s="62">
        <v>79</v>
      </c>
      <c r="X78" s="62">
        <v>81</v>
      </c>
      <c r="Y78" s="63">
        <v>90</v>
      </c>
      <c r="Z78" s="62">
        <v>76</v>
      </c>
      <c r="AA78" s="62">
        <v>79</v>
      </c>
      <c r="AB78" s="62">
        <v>88</v>
      </c>
      <c r="AC78" s="62">
        <v>74</v>
      </c>
      <c r="AD78" s="62">
        <v>95</v>
      </c>
      <c r="AE78" s="62">
        <v>77</v>
      </c>
      <c r="AF78" s="62">
        <v>79</v>
      </c>
      <c r="AG78" s="64">
        <f>SUM(I78:AF78)</f>
        <v>1980</v>
      </c>
      <c r="AH78" s="48" t="s">
        <v>6</v>
      </c>
      <c r="AI78" s="65">
        <f>AG78-SUM(I78:N78)</f>
        <v>1482</v>
      </c>
    </row>
    <row r="79" spans="2:35" x14ac:dyDescent="0.2">
      <c r="B79" s="66"/>
      <c r="C79" s="67"/>
      <c r="D79" s="68" t="s">
        <v>69</v>
      </c>
      <c r="E79" s="69">
        <f>ROUNDDOWN(E77*E78*24,2)</f>
        <v>0</v>
      </c>
      <c r="F79" s="70"/>
      <c r="G79" s="71"/>
      <c r="H79" s="72" t="s">
        <v>11</v>
      </c>
      <c r="I79" s="73">
        <f t="shared" ref="I79:T79" si="48">ROUNDDOWN(I77*I78,2)</f>
        <v>0</v>
      </c>
      <c r="J79" s="73">
        <f t="shared" si="48"/>
        <v>0</v>
      </c>
      <c r="K79" s="73">
        <f t="shared" si="48"/>
        <v>0</v>
      </c>
      <c r="L79" s="73">
        <f t="shared" si="48"/>
        <v>0</v>
      </c>
      <c r="M79" s="73">
        <f t="shared" si="48"/>
        <v>0</v>
      </c>
      <c r="N79" s="73">
        <f t="shared" si="48"/>
        <v>0</v>
      </c>
      <c r="O79" s="73">
        <f t="shared" si="48"/>
        <v>0</v>
      </c>
      <c r="P79" s="73">
        <f t="shared" si="48"/>
        <v>0</v>
      </c>
      <c r="Q79" s="73">
        <f t="shared" si="48"/>
        <v>0</v>
      </c>
      <c r="R79" s="73">
        <f t="shared" si="48"/>
        <v>0</v>
      </c>
      <c r="S79" s="73">
        <f t="shared" si="48"/>
        <v>0</v>
      </c>
      <c r="T79" s="73">
        <f t="shared" si="48"/>
        <v>0</v>
      </c>
      <c r="U79" s="73">
        <f t="shared" ref="U79:AF79" si="49">ROUNDDOWN(U77*U78,2)</f>
        <v>0</v>
      </c>
      <c r="V79" s="73">
        <f t="shared" si="49"/>
        <v>0</v>
      </c>
      <c r="W79" s="73">
        <f t="shared" si="49"/>
        <v>0</v>
      </c>
      <c r="X79" s="73">
        <f t="shared" si="49"/>
        <v>0</v>
      </c>
      <c r="Y79" s="73">
        <f t="shared" si="49"/>
        <v>0</v>
      </c>
      <c r="Z79" s="73">
        <f t="shared" si="49"/>
        <v>0</v>
      </c>
      <c r="AA79" s="73">
        <f t="shared" si="49"/>
        <v>0</v>
      </c>
      <c r="AB79" s="73">
        <f t="shared" si="49"/>
        <v>0</v>
      </c>
      <c r="AC79" s="73">
        <f t="shared" si="49"/>
        <v>0</v>
      </c>
      <c r="AD79" s="73">
        <f t="shared" si="49"/>
        <v>0</v>
      </c>
      <c r="AE79" s="73">
        <f t="shared" si="49"/>
        <v>0</v>
      </c>
      <c r="AF79" s="73">
        <f t="shared" si="49"/>
        <v>0</v>
      </c>
      <c r="AG79" s="74">
        <f>SUM(I79:AF79)</f>
        <v>0</v>
      </c>
      <c r="AH79" s="75">
        <f>ROUNDDOWN(E79+AG79,0)</f>
        <v>0</v>
      </c>
    </row>
    <row r="80" spans="2:35" x14ac:dyDescent="0.2">
      <c r="B80" s="49" t="s">
        <v>78</v>
      </c>
      <c r="C80" s="50" t="s">
        <v>19</v>
      </c>
      <c r="D80" s="51" t="s">
        <v>7</v>
      </c>
      <c r="E80" s="2"/>
      <c r="F80" s="3"/>
      <c r="G80" s="4"/>
      <c r="H80" s="52" t="s">
        <v>9</v>
      </c>
      <c r="I80" s="1"/>
      <c r="J80" s="1"/>
      <c r="K80" s="1"/>
      <c r="L80" s="1"/>
      <c r="M80" s="1"/>
      <c r="N80" s="1"/>
      <c r="O80" s="1"/>
      <c r="P80" s="1"/>
      <c r="Q80" s="1"/>
      <c r="R80" s="1"/>
      <c r="S80" s="1"/>
      <c r="T80" s="1"/>
      <c r="U80" s="1"/>
      <c r="V80" s="1"/>
      <c r="W80" s="1"/>
      <c r="X80" s="1"/>
      <c r="Y80" s="1"/>
      <c r="Z80" s="1"/>
      <c r="AA80" s="1"/>
      <c r="AB80" s="1"/>
      <c r="AC80" s="1"/>
      <c r="AD80" s="1"/>
      <c r="AE80" s="1"/>
      <c r="AF80" s="1"/>
      <c r="AG80" s="53"/>
      <c r="AH80" s="48"/>
      <c r="AI80" s="48"/>
    </row>
    <row r="81" spans="2:35" x14ac:dyDescent="0.2">
      <c r="B81" s="54"/>
      <c r="C81" s="55"/>
      <c r="D81" s="56" t="s">
        <v>8</v>
      </c>
      <c r="E81" s="57">
        <v>2</v>
      </c>
      <c r="F81" s="58"/>
      <c r="G81" s="59"/>
      <c r="H81" s="60" t="s">
        <v>10</v>
      </c>
      <c r="I81" s="61">
        <v>16</v>
      </c>
      <c r="J81" s="61">
        <v>18</v>
      </c>
      <c r="K81" s="62">
        <v>16</v>
      </c>
      <c r="L81" s="62">
        <v>17</v>
      </c>
      <c r="M81" s="63">
        <v>16</v>
      </c>
      <c r="N81" s="62">
        <v>16</v>
      </c>
      <c r="O81" s="62">
        <v>15</v>
      </c>
      <c r="P81" s="62">
        <v>17</v>
      </c>
      <c r="Q81" s="62">
        <v>15</v>
      </c>
      <c r="R81" s="62">
        <v>18</v>
      </c>
      <c r="S81" s="62">
        <v>16</v>
      </c>
      <c r="T81" s="62">
        <v>16</v>
      </c>
      <c r="U81" s="61">
        <v>16</v>
      </c>
      <c r="V81" s="61">
        <v>18</v>
      </c>
      <c r="W81" s="62">
        <v>16</v>
      </c>
      <c r="X81" s="62">
        <v>17</v>
      </c>
      <c r="Y81" s="63">
        <v>16</v>
      </c>
      <c r="Z81" s="62">
        <v>16</v>
      </c>
      <c r="AA81" s="62">
        <v>15</v>
      </c>
      <c r="AB81" s="62">
        <v>17</v>
      </c>
      <c r="AC81" s="62">
        <v>15</v>
      </c>
      <c r="AD81" s="62">
        <v>18</v>
      </c>
      <c r="AE81" s="62">
        <v>16</v>
      </c>
      <c r="AF81" s="62">
        <v>16</v>
      </c>
      <c r="AG81" s="64">
        <f>SUM(I81:AF81)</f>
        <v>392</v>
      </c>
      <c r="AH81" s="48" t="s">
        <v>6</v>
      </c>
      <c r="AI81" s="65">
        <f>AG81-SUM(I81:N81)</f>
        <v>293</v>
      </c>
    </row>
    <row r="82" spans="2:35" x14ac:dyDescent="0.2">
      <c r="B82" s="66"/>
      <c r="C82" s="67"/>
      <c r="D82" s="68" t="s">
        <v>69</v>
      </c>
      <c r="E82" s="69">
        <f>ROUNDDOWN(E80*E81*24,2)</f>
        <v>0</v>
      </c>
      <c r="F82" s="70"/>
      <c r="G82" s="71"/>
      <c r="H82" s="72" t="s">
        <v>11</v>
      </c>
      <c r="I82" s="73">
        <f t="shared" ref="I82:T82" si="50">ROUNDDOWN(I80*I81,2)</f>
        <v>0</v>
      </c>
      <c r="J82" s="73">
        <f t="shared" si="50"/>
        <v>0</v>
      </c>
      <c r="K82" s="73">
        <f t="shared" si="50"/>
        <v>0</v>
      </c>
      <c r="L82" s="73">
        <f t="shared" si="50"/>
        <v>0</v>
      </c>
      <c r="M82" s="73">
        <f t="shared" si="50"/>
        <v>0</v>
      </c>
      <c r="N82" s="73">
        <f t="shared" si="50"/>
        <v>0</v>
      </c>
      <c r="O82" s="73">
        <f t="shared" si="50"/>
        <v>0</v>
      </c>
      <c r="P82" s="73">
        <f t="shared" si="50"/>
        <v>0</v>
      </c>
      <c r="Q82" s="73">
        <f t="shared" si="50"/>
        <v>0</v>
      </c>
      <c r="R82" s="73">
        <f t="shared" si="50"/>
        <v>0</v>
      </c>
      <c r="S82" s="73">
        <f t="shared" si="50"/>
        <v>0</v>
      </c>
      <c r="T82" s="73">
        <f t="shared" si="50"/>
        <v>0</v>
      </c>
      <c r="U82" s="73">
        <f t="shared" ref="U82:AF82" si="51">ROUNDDOWN(U80*U81,2)</f>
        <v>0</v>
      </c>
      <c r="V82" s="73">
        <f t="shared" si="51"/>
        <v>0</v>
      </c>
      <c r="W82" s="73">
        <f t="shared" si="51"/>
        <v>0</v>
      </c>
      <c r="X82" s="73">
        <f t="shared" si="51"/>
        <v>0</v>
      </c>
      <c r="Y82" s="73">
        <f t="shared" si="51"/>
        <v>0</v>
      </c>
      <c r="Z82" s="73">
        <f t="shared" si="51"/>
        <v>0</v>
      </c>
      <c r="AA82" s="73">
        <f t="shared" si="51"/>
        <v>0</v>
      </c>
      <c r="AB82" s="73">
        <f t="shared" si="51"/>
        <v>0</v>
      </c>
      <c r="AC82" s="73">
        <f t="shared" si="51"/>
        <v>0</v>
      </c>
      <c r="AD82" s="73">
        <f t="shared" si="51"/>
        <v>0</v>
      </c>
      <c r="AE82" s="73">
        <f t="shared" si="51"/>
        <v>0</v>
      </c>
      <c r="AF82" s="73">
        <f t="shared" si="51"/>
        <v>0</v>
      </c>
      <c r="AG82" s="74">
        <f>SUM(I82:AF82)</f>
        <v>0</v>
      </c>
      <c r="AH82" s="75">
        <f>ROUNDDOWN(E82+AG82,0)</f>
        <v>0</v>
      </c>
    </row>
    <row r="83" spans="2:35" x14ac:dyDescent="0.2">
      <c r="B83" s="49" t="s">
        <v>79</v>
      </c>
      <c r="C83" s="50" t="s">
        <v>19</v>
      </c>
      <c r="D83" s="51" t="s">
        <v>7</v>
      </c>
      <c r="E83" s="2"/>
      <c r="F83" s="3"/>
      <c r="G83" s="4"/>
      <c r="H83" s="52" t="s">
        <v>9</v>
      </c>
      <c r="I83" s="1"/>
      <c r="J83" s="1"/>
      <c r="K83" s="1"/>
      <c r="L83" s="1"/>
      <c r="M83" s="1"/>
      <c r="N83" s="1"/>
      <c r="O83" s="1"/>
      <c r="P83" s="1"/>
      <c r="Q83" s="1"/>
      <c r="R83" s="1"/>
      <c r="S83" s="1"/>
      <c r="T83" s="1"/>
      <c r="U83" s="1"/>
      <c r="V83" s="1"/>
      <c r="W83" s="1"/>
      <c r="X83" s="1"/>
      <c r="Y83" s="1"/>
      <c r="Z83" s="1"/>
      <c r="AA83" s="1"/>
      <c r="AB83" s="1"/>
      <c r="AC83" s="1"/>
      <c r="AD83" s="1"/>
      <c r="AE83" s="1"/>
      <c r="AF83" s="1"/>
      <c r="AG83" s="53"/>
      <c r="AH83" s="48"/>
      <c r="AI83" s="48"/>
    </row>
    <row r="84" spans="2:35" x14ac:dyDescent="0.2">
      <c r="B84" s="54"/>
      <c r="C84" s="55"/>
      <c r="D84" s="56" t="s">
        <v>8</v>
      </c>
      <c r="E84" s="57">
        <v>1</v>
      </c>
      <c r="F84" s="58"/>
      <c r="G84" s="59"/>
      <c r="H84" s="60" t="s">
        <v>10</v>
      </c>
      <c r="I84" s="61">
        <v>40</v>
      </c>
      <c r="J84" s="61">
        <v>48</v>
      </c>
      <c r="K84" s="62">
        <v>42</v>
      </c>
      <c r="L84" s="62">
        <v>43</v>
      </c>
      <c r="M84" s="63">
        <v>48</v>
      </c>
      <c r="N84" s="62">
        <v>40</v>
      </c>
      <c r="O84" s="62">
        <v>42</v>
      </c>
      <c r="P84" s="62">
        <v>46</v>
      </c>
      <c r="Q84" s="62">
        <v>36</v>
      </c>
      <c r="R84" s="62">
        <v>51</v>
      </c>
      <c r="S84" s="62">
        <v>42</v>
      </c>
      <c r="T84" s="62">
        <v>42</v>
      </c>
      <c r="U84" s="61">
        <v>40</v>
      </c>
      <c r="V84" s="61">
        <v>48</v>
      </c>
      <c r="W84" s="62">
        <v>42</v>
      </c>
      <c r="X84" s="62">
        <v>43</v>
      </c>
      <c r="Y84" s="63">
        <v>48</v>
      </c>
      <c r="Z84" s="62">
        <v>40</v>
      </c>
      <c r="AA84" s="62">
        <v>42</v>
      </c>
      <c r="AB84" s="62">
        <v>46</v>
      </c>
      <c r="AC84" s="62">
        <v>36</v>
      </c>
      <c r="AD84" s="62">
        <v>51</v>
      </c>
      <c r="AE84" s="62">
        <v>42</v>
      </c>
      <c r="AF84" s="62">
        <v>42</v>
      </c>
      <c r="AG84" s="64">
        <f>SUM(I84:AF84)</f>
        <v>1040</v>
      </c>
      <c r="AH84" s="48" t="s">
        <v>6</v>
      </c>
      <c r="AI84" s="65">
        <f>AG84-SUM(I84:N84)</f>
        <v>779</v>
      </c>
    </row>
    <row r="85" spans="2:35" x14ac:dyDescent="0.2">
      <c r="B85" s="66"/>
      <c r="C85" s="67"/>
      <c r="D85" s="68" t="s">
        <v>69</v>
      </c>
      <c r="E85" s="69">
        <f>ROUNDDOWN(E83*E84*24,2)</f>
        <v>0</v>
      </c>
      <c r="F85" s="70"/>
      <c r="G85" s="71"/>
      <c r="H85" s="72" t="s">
        <v>11</v>
      </c>
      <c r="I85" s="73">
        <f t="shared" ref="I85:T85" si="52">ROUNDDOWN(I83*I84,2)</f>
        <v>0</v>
      </c>
      <c r="J85" s="73">
        <f t="shared" si="52"/>
        <v>0</v>
      </c>
      <c r="K85" s="73">
        <f t="shared" si="52"/>
        <v>0</v>
      </c>
      <c r="L85" s="73">
        <f t="shared" si="52"/>
        <v>0</v>
      </c>
      <c r="M85" s="73">
        <f t="shared" si="52"/>
        <v>0</v>
      </c>
      <c r="N85" s="73">
        <f t="shared" si="52"/>
        <v>0</v>
      </c>
      <c r="O85" s="73">
        <f t="shared" si="52"/>
        <v>0</v>
      </c>
      <c r="P85" s="73">
        <f t="shared" si="52"/>
        <v>0</v>
      </c>
      <c r="Q85" s="73">
        <f t="shared" si="52"/>
        <v>0</v>
      </c>
      <c r="R85" s="73">
        <f t="shared" si="52"/>
        <v>0</v>
      </c>
      <c r="S85" s="73">
        <f t="shared" si="52"/>
        <v>0</v>
      </c>
      <c r="T85" s="73">
        <f t="shared" si="52"/>
        <v>0</v>
      </c>
      <c r="U85" s="73">
        <f t="shared" ref="U85:AF85" si="53">ROUNDDOWN(U83*U84,2)</f>
        <v>0</v>
      </c>
      <c r="V85" s="73">
        <f t="shared" si="53"/>
        <v>0</v>
      </c>
      <c r="W85" s="73">
        <f t="shared" si="53"/>
        <v>0</v>
      </c>
      <c r="X85" s="73">
        <f t="shared" si="53"/>
        <v>0</v>
      </c>
      <c r="Y85" s="73">
        <f t="shared" si="53"/>
        <v>0</v>
      </c>
      <c r="Z85" s="73">
        <f t="shared" si="53"/>
        <v>0</v>
      </c>
      <c r="AA85" s="73">
        <f t="shared" si="53"/>
        <v>0</v>
      </c>
      <c r="AB85" s="73">
        <f t="shared" si="53"/>
        <v>0</v>
      </c>
      <c r="AC85" s="73">
        <f t="shared" si="53"/>
        <v>0</v>
      </c>
      <c r="AD85" s="73">
        <f t="shared" si="53"/>
        <v>0</v>
      </c>
      <c r="AE85" s="73">
        <f t="shared" si="53"/>
        <v>0</v>
      </c>
      <c r="AF85" s="73">
        <f t="shared" si="53"/>
        <v>0</v>
      </c>
      <c r="AG85" s="74">
        <f>SUM(I85:AF85)</f>
        <v>0</v>
      </c>
      <c r="AH85" s="75">
        <f>ROUNDDOWN(E85+AG85,0)</f>
        <v>0</v>
      </c>
    </row>
    <row r="86" spans="2:35" x14ac:dyDescent="0.2">
      <c r="B86" s="49" t="s">
        <v>80</v>
      </c>
      <c r="C86" s="50" t="s">
        <v>19</v>
      </c>
      <c r="D86" s="51" t="s">
        <v>7</v>
      </c>
      <c r="E86" s="2"/>
      <c r="F86" s="3"/>
      <c r="G86" s="4"/>
      <c r="H86" s="52" t="s">
        <v>9</v>
      </c>
      <c r="I86" s="1"/>
      <c r="J86" s="1"/>
      <c r="K86" s="1"/>
      <c r="L86" s="1"/>
      <c r="M86" s="1"/>
      <c r="N86" s="1"/>
      <c r="O86" s="1"/>
      <c r="P86" s="1"/>
      <c r="Q86" s="1"/>
      <c r="R86" s="1"/>
      <c r="S86" s="1"/>
      <c r="T86" s="1"/>
      <c r="U86" s="1"/>
      <c r="V86" s="1"/>
      <c r="W86" s="1"/>
      <c r="X86" s="1"/>
      <c r="Y86" s="1"/>
      <c r="Z86" s="1"/>
      <c r="AA86" s="1"/>
      <c r="AB86" s="1"/>
      <c r="AC86" s="1"/>
      <c r="AD86" s="1"/>
      <c r="AE86" s="1"/>
      <c r="AF86" s="1"/>
      <c r="AG86" s="53"/>
      <c r="AH86" s="48"/>
      <c r="AI86" s="48"/>
    </row>
    <row r="87" spans="2:35" x14ac:dyDescent="0.2">
      <c r="B87" s="54"/>
      <c r="C87" s="55"/>
      <c r="D87" s="56" t="s">
        <v>8</v>
      </c>
      <c r="E87" s="57">
        <v>2</v>
      </c>
      <c r="F87" s="58"/>
      <c r="G87" s="59"/>
      <c r="H87" s="60" t="s">
        <v>10</v>
      </c>
      <c r="I87" s="61">
        <v>14</v>
      </c>
      <c r="J87" s="61">
        <v>16</v>
      </c>
      <c r="K87" s="62">
        <v>15</v>
      </c>
      <c r="L87" s="62">
        <v>15</v>
      </c>
      <c r="M87" s="63">
        <v>17</v>
      </c>
      <c r="N87" s="62">
        <v>15</v>
      </c>
      <c r="O87" s="62">
        <v>15</v>
      </c>
      <c r="P87" s="62">
        <v>16</v>
      </c>
      <c r="Q87" s="62">
        <v>14</v>
      </c>
      <c r="R87" s="62">
        <v>16</v>
      </c>
      <c r="S87" s="62">
        <v>14</v>
      </c>
      <c r="T87" s="62">
        <v>14</v>
      </c>
      <c r="U87" s="61">
        <v>14</v>
      </c>
      <c r="V87" s="61">
        <v>16</v>
      </c>
      <c r="W87" s="62">
        <v>15</v>
      </c>
      <c r="X87" s="62">
        <v>15</v>
      </c>
      <c r="Y87" s="63">
        <v>17</v>
      </c>
      <c r="Z87" s="62">
        <v>15</v>
      </c>
      <c r="AA87" s="62">
        <v>15</v>
      </c>
      <c r="AB87" s="62">
        <v>16</v>
      </c>
      <c r="AC87" s="62">
        <v>14</v>
      </c>
      <c r="AD87" s="62">
        <v>16</v>
      </c>
      <c r="AE87" s="62">
        <v>14</v>
      </c>
      <c r="AF87" s="62">
        <v>14</v>
      </c>
      <c r="AG87" s="64">
        <f>SUM(I87:AF87)</f>
        <v>362</v>
      </c>
      <c r="AH87" s="48" t="s">
        <v>6</v>
      </c>
      <c r="AI87" s="65">
        <f>AG87-SUM(I87:N87)</f>
        <v>270</v>
      </c>
    </row>
    <row r="88" spans="2:35" x14ac:dyDescent="0.2">
      <c r="B88" s="66"/>
      <c r="C88" s="67"/>
      <c r="D88" s="68" t="s">
        <v>69</v>
      </c>
      <c r="E88" s="69">
        <f>ROUNDDOWN(E86*E87*24,2)</f>
        <v>0</v>
      </c>
      <c r="F88" s="70"/>
      <c r="G88" s="71"/>
      <c r="H88" s="72" t="s">
        <v>11</v>
      </c>
      <c r="I88" s="73">
        <f t="shared" ref="I88:T88" si="54">ROUNDDOWN(I86*I87,2)</f>
        <v>0</v>
      </c>
      <c r="J88" s="73">
        <f t="shared" si="54"/>
        <v>0</v>
      </c>
      <c r="K88" s="73">
        <f t="shared" si="54"/>
        <v>0</v>
      </c>
      <c r="L88" s="73">
        <f t="shared" si="54"/>
        <v>0</v>
      </c>
      <c r="M88" s="73">
        <f t="shared" si="54"/>
        <v>0</v>
      </c>
      <c r="N88" s="73">
        <f t="shared" si="54"/>
        <v>0</v>
      </c>
      <c r="O88" s="73">
        <f t="shared" si="54"/>
        <v>0</v>
      </c>
      <c r="P88" s="73">
        <f t="shared" si="54"/>
        <v>0</v>
      </c>
      <c r="Q88" s="73">
        <f t="shared" si="54"/>
        <v>0</v>
      </c>
      <c r="R88" s="73">
        <f t="shared" si="54"/>
        <v>0</v>
      </c>
      <c r="S88" s="73">
        <f t="shared" si="54"/>
        <v>0</v>
      </c>
      <c r="T88" s="73">
        <f t="shared" si="54"/>
        <v>0</v>
      </c>
      <c r="U88" s="73">
        <f t="shared" ref="U88:AF88" si="55">ROUNDDOWN(U86*U87,2)</f>
        <v>0</v>
      </c>
      <c r="V88" s="73">
        <f t="shared" si="55"/>
        <v>0</v>
      </c>
      <c r="W88" s="73">
        <f t="shared" si="55"/>
        <v>0</v>
      </c>
      <c r="X88" s="73">
        <f t="shared" si="55"/>
        <v>0</v>
      </c>
      <c r="Y88" s="73">
        <f t="shared" si="55"/>
        <v>0</v>
      </c>
      <c r="Z88" s="73">
        <f t="shared" si="55"/>
        <v>0</v>
      </c>
      <c r="AA88" s="73">
        <f t="shared" si="55"/>
        <v>0</v>
      </c>
      <c r="AB88" s="73">
        <f t="shared" si="55"/>
        <v>0</v>
      </c>
      <c r="AC88" s="73">
        <f t="shared" si="55"/>
        <v>0</v>
      </c>
      <c r="AD88" s="73">
        <f t="shared" si="55"/>
        <v>0</v>
      </c>
      <c r="AE88" s="73">
        <f t="shared" si="55"/>
        <v>0</v>
      </c>
      <c r="AF88" s="73">
        <f t="shared" si="55"/>
        <v>0</v>
      </c>
      <c r="AG88" s="74">
        <f>SUM(I88:AF88)</f>
        <v>0</v>
      </c>
      <c r="AH88" s="75">
        <f>ROUNDDOWN(E88+AG88,0)</f>
        <v>0</v>
      </c>
    </row>
    <row r="89" spans="2:35" x14ac:dyDescent="0.2">
      <c r="B89" s="49" t="s">
        <v>81</v>
      </c>
      <c r="C89" s="50" t="s">
        <v>19</v>
      </c>
      <c r="D89" s="51" t="s">
        <v>7</v>
      </c>
      <c r="E89" s="2"/>
      <c r="F89" s="3"/>
      <c r="G89" s="4"/>
      <c r="H89" s="52" t="s">
        <v>9</v>
      </c>
      <c r="I89" s="1"/>
      <c r="J89" s="1"/>
      <c r="K89" s="1"/>
      <c r="L89" s="1"/>
      <c r="M89" s="1"/>
      <c r="N89" s="1"/>
      <c r="O89" s="1"/>
      <c r="P89" s="1"/>
      <c r="Q89" s="1"/>
      <c r="R89" s="1"/>
      <c r="S89" s="1"/>
      <c r="T89" s="1"/>
      <c r="U89" s="1"/>
      <c r="V89" s="1"/>
      <c r="W89" s="1"/>
      <c r="X89" s="1"/>
      <c r="Y89" s="1"/>
      <c r="Z89" s="1"/>
      <c r="AA89" s="1"/>
      <c r="AB89" s="1"/>
      <c r="AC89" s="1"/>
      <c r="AD89" s="1"/>
      <c r="AE89" s="1"/>
      <c r="AF89" s="1"/>
      <c r="AG89" s="53"/>
      <c r="AH89" s="48"/>
      <c r="AI89" s="48"/>
    </row>
    <row r="90" spans="2:35" x14ac:dyDescent="0.2">
      <c r="B90" s="54"/>
      <c r="C90" s="55"/>
      <c r="D90" s="56" t="s">
        <v>8</v>
      </c>
      <c r="E90" s="57">
        <v>3</v>
      </c>
      <c r="F90" s="58"/>
      <c r="G90" s="59"/>
      <c r="H90" s="60" t="s">
        <v>10</v>
      </c>
      <c r="I90" s="61">
        <v>70</v>
      </c>
      <c r="J90" s="61">
        <v>83</v>
      </c>
      <c r="K90" s="62">
        <v>71</v>
      </c>
      <c r="L90" s="62">
        <v>70</v>
      </c>
      <c r="M90" s="63">
        <v>82</v>
      </c>
      <c r="N90" s="62">
        <v>67</v>
      </c>
      <c r="O90" s="62">
        <v>64</v>
      </c>
      <c r="P90" s="62">
        <v>51</v>
      </c>
      <c r="Q90" s="62">
        <v>49</v>
      </c>
      <c r="R90" s="62">
        <v>61</v>
      </c>
      <c r="S90" s="62">
        <v>51</v>
      </c>
      <c r="T90" s="62">
        <v>52</v>
      </c>
      <c r="U90" s="61">
        <v>70</v>
      </c>
      <c r="V90" s="61">
        <v>83</v>
      </c>
      <c r="W90" s="62">
        <v>71</v>
      </c>
      <c r="X90" s="62">
        <v>70</v>
      </c>
      <c r="Y90" s="63">
        <v>82</v>
      </c>
      <c r="Z90" s="62">
        <v>67</v>
      </c>
      <c r="AA90" s="62">
        <v>64</v>
      </c>
      <c r="AB90" s="62">
        <v>51</v>
      </c>
      <c r="AC90" s="62">
        <v>49</v>
      </c>
      <c r="AD90" s="62">
        <v>61</v>
      </c>
      <c r="AE90" s="62">
        <v>51</v>
      </c>
      <c r="AF90" s="62">
        <v>52</v>
      </c>
      <c r="AG90" s="64">
        <f>SUM(I90:AF90)</f>
        <v>1542</v>
      </c>
      <c r="AH90" s="48" t="s">
        <v>6</v>
      </c>
      <c r="AI90" s="65">
        <f>AG90-SUM(I90:N90)</f>
        <v>1099</v>
      </c>
    </row>
    <row r="91" spans="2:35" x14ac:dyDescent="0.2">
      <c r="B91" s="66"/>
      <c r="C91" s="67"/>
      <c r="D91" s="68" t="s">
        <v>69</v>
      </c>
      <c r="E91" s="69">
        <f>ROUNDDOWN(E89*E90*24,2)</f>
        <v>0</v>
      </c>
      <c r="F91" s="70"/>
      <c r="G91" s="71"/>
      <c r="H91" s="72" t="s">
        <v>11</v>
      </c>
      <c r="I91" s="73">
        <f t="shared" ref="I91:T91" si="56">ROUNDDOWN(I89*I90,2)</f>
        <v>0</v>
      </c>
      <c r="J91" s="73">
        <f t="shared" si="56"/>
        <v>0</v>
      </c>
      <c r="K91" s="73">
        <f t="shared" si="56"/>
        <v>0</v>
      </c>
      <c r="L91" s="73">
        <f t="shared" si="56"/>
        <v>0</v>
      </c>
      <c r="M91" s="73">
        <f t="shared" si="56"/>
        <v>0</v>
      </c>
      <c r="N91" s="73">
        <f t="shared" si="56"/>
        <v>0</v>
      </c>
      <c r="O91" s="73">
        <f t="shared" si="56"/>
        <v>0</v>
      </c>
      <c r="P91" s="73">
        <f t="shared" si="56"/>
        <v>0</v>
      </c>
      <c r="Q91" s="73">
        <f t="shared" si="56"/>
        <v>0</v>
      </c>
      <c r="R91" s="73">
        <f t="shared" si="56"/>
        <v>0</v>
      </c>
      <c r="S91" s="73">
        <f t="shared" si="56"/>
        <v>0</v>
      </c>
      <c r="T91" s="73">
        <f t="shared" si="56"/>
        <v>0</v>
      </c>
      <c r="U91" s="73">
        <f t="shared" ref="U91:AF91" si="57">ROUNDDOWN(U89*U90,2)</f>
        <v>0</v>
      </c>
      <c r="V91" s="73">
        <f t="shared" si="57"/>
        <v>0</v>
      </c>
      <c r="W91" s="73">
        <f t="shared" si="57"/>
        <v>0</v>
      </c>
      <c r="X91" s="73">
        <f t="shared" si="57"/>
        <v>0</v>
      </c>
      <c r="Y91" s="73">
        <f t="shared" si="57"/>
        <v>0</v>
      </c>
      <c r="Z91" s="73">
        <f t="shared" si="57"/>
        <v>0</v>
      </c>
      <c r="AA91" s="73">
        <f t="shared" si="57"/>
        <v>0</v>
      </c>
      <c r="AB91" s="73">
        <f t="shared" si="57"/>
        <v>0</v>
      </c>
      <c r="AC91" s="73">
        <f t="shared" si="57"/>
        <v>0</v>
      </c>
      <c r="AD91" s="73">
        <f t="shared" si="57"/>
        <v>0</v>
      </c>
      <c r="AE91" s="73">
        <f t="shared" si="57"/>
        <v>0</v>
      </c>
      <c r="AF91" s="73">
        <f t="shared" si="57"/>
        <v>0</v>
      </c>
      <c r="AG91" s="74">
        <f>SUM(I91:AF91)</f>
        <v>0</v>
      </c>
      <c r="AH91" s="75">
        <f>ROUNDDOWN(E91+AG91,0)</f>
        <v>0</v>
      </c>
    </row>
    <row r="92" spans="2:35" x14ac:dyDescent="0.2">
      <c r="B92" s="49" t="s">
        <v>82</v>
      </c>
      <c r="C92" s="50" t="s">
        <v>19</v>
      </c>
      <c r="D92" s="51" t="s">
        <v>7</v>
      </c>
      <c r="E92" s="2"/>
      <c r="F92" s="3"/>
      <c r="G92" s="4"/>
      <c r="H92" s="52" t="s">
        <v>9</v>
      </c>
      <c r="I92" s="1"/>
      <c r="J92" s="1"/>
      <c r="K92" s="1"/>
      <c r="L92" s="1"/>
      <c r="M92" s="1"/>
      <c r="N92" s="1"/>
      <c r="O92" s="1"/>
      <c r="P92" s="1"/>
      <c r="Q92" s="1"/>
      <c r="R92" s="1"/>
      <c r="S92" s="1"/>
      <c r="T92" s="1"/>
      <c r="U92" s="1"/>
      <c r="V92" s="1"/>
      <c r="W92" s="1"/>
      <c r="X92" s="1"/>
      <c r="Y92" s="1"/>
      <c r="Z92" s="1"/>
      <c r="AA92" s="1"/>
      <c r="AB92" s="1"/>
      <c r="AC92" s="1"/>
      <c r="AD92" s="1"/>
      <c r="AE92" s="1"/>
      <c r="AF92" s="1"/>
      <c r="AG92" s="53"/>
      <c r="AH92" s="48"/>
      <c r="AI92" s="48"/>
    </row>
    <row r="93" spans="2:35" x14ac:dyDescent="0.2">
      <c r="B93" s="54"/>
      <c r="C93" s="55"/>
      <c r="D93" s="56" t="s">
        <v>8</v>
      </c>
      <c r="E93" s="57">
        <v>2</v>
      </c>
      <c r="F93" s="58"/>
      <c r="G93" s="59"/>
      <c r="H93" s="60" t="s">
        <v>10</v>
      </c>
      <c r="I93" s="61">
        <v>53</v>
      </c>
      <c r="J93" s="61">
        <v>61</v>
      </c>
      <c r="K93" s="62">
        <v>55</v>
      </c>
      <c r="L93" s="62">
        <v>56</v>
      </c>
      <c r="M93" s="63">
        <v>66</v>
      </c>
      <c r="N93" s="62">
        <v>56</v>
      </c>
      <c r="O93" s="62">
        <v>59</v>
      </c>
      <c r="P93" s="62">
        <v>55</v>
      </c>
      <c r="Q93" s="62">
        <v>51</v>
      </c>
      <c r="R93" s="62">
        <v>65</v>
      </c>
      <c r="S93" s="62">
        <v>53</v>
      </c>
      <c r="T93" s="62">
        <v>54</v>
      </c>
      <c r="U93" s="61">
        <v>53</v>
      </c>
      <c r="V93" s="61">
        <v>61</v>
      </c>
      <c r="W93" s="62">
        <v>55</v>
      </c>
      <c r="X93" s="62">
        <v>56</v>
      </c>
      <c r="Y93" s="63">
        <v>66</v>
      </c>
      <c r="Z93" s="62">
        <v>56</v>
      </c>
      <c r="AA93" s="62">
        <v>59</v>
      </c>
      <c r="AB93" s="62">
        <v>55</v>
      </c>
      <c r="AC93" s="62">
        <v>51</v>
      </c>
      <c r="AD93" s="62">
        <v>65</v>
      </c>
      <c r="AE93" s="62">
        <v>53</v>
      </c>
      <c r="AF93" s="62">
        <v>54</v>
      </c>
      <c r="AG93" s="64">
        <f>SUM(I93:AF93)</f>
        <v>1368</v>
      </c>
      <c r="AH93" s="48" t="s">
        <v>6</v>
      </c>
      <c r="AI93" s="65">
        <f>AG93-SUM(I93:N93)</f>
        <v>1021</v>
      </c>
    </row>
    <row r="94" spans="2:35" x14ac:dyDescent="0.2">
      <c r="B94" s="66"/>
      <c r="C94" s="67"/>
      <c r="D94" s="68" t="s">
        <v>69</v>
      </c>
      <c r="E94" s="69">
        <f>ROUNDDOWN(E92*E93*24,2)</f>
        <v>0</v>
      </c>
      <c r="F94" s="70"/>
      <c r="G94" s="71"/>
      <c r="H94" s="72" t="s">
        <v>11</v>
      </c>
      <c r="I94" s="73">
        <f t="shared" ref="I94:T94" si="58">ROUNDDOWN(I92*I93,2)</f>
        <v>0</v>
      </c>
      <c r="J94" s="73">
        <f t="shared" si="58"/>
        <v>0</v>
      </c>
      <c r="K94" s="73">
        <f t="shared" si="58"/>
        <v>0</v>
      </c>
      <c r="L94" s="73">
        <f t="shared" si="58"/>
        <v>0</v>
      </c>
      <c r="M94" s="73">
        <f t="shared" si="58"/>
        <v>0</v>
      </c>
      <c r="N94" s="73">
        <f t="shared" si="58"/>
        <v>0</v>
      </c>
      <c r="O94" s="73">
        <f t="shared" si="58"/>
        <v>0</v>
      </c>
      <c r="P94" s="73">
        <f t="shared" si="58"/>
        <v>0</v>
      </c>
      <c r="Q94" s="73">
        <f t="shared" si="58"/>
        <v>0</v>
      </c>
      <c r="R94" s="73">
        <f t="shared" si="58"/>
        <v>0</v>
      </c>
      <c r="S94" s="73">
        <f t="shared" si="58"/>
        <v>0</v>
      </c>
      <c r="T94" s="73">
        <f t="shared" si="58"/>
        <v>0</v>
      </c>
      <c r="U94" s="73">
        <f t="shared" ref="U94:AF94" si="59">ROUNDDOWN(U92*U93,2)</f>
        <v>0</v>
      </c>
      <c r="V94" s="73">
        <f t="shared" si="59"/>
        <v>0</v>
      </c>
      <c r="W94" s="73">
        <f t="shared" si="59"/>
        <v>0</v>
      </c>
      <c r="X94" s="73">
        <f t="shared" si="59"/>
        <v>0</v>
      </c>
      <c r="Y94" s="73">
        <f t="shared" si="59"/>
        <v>0</v>
      </c>
      <c r="Z94" s="73">
        <f t="shared" si="59"/>
        <v>0</v>
      </c>
      <c r="AA94" s="73">
        <f t="shared" si="59"/>
        <v>0</v>
      </c>
      <c r="AB94" s="73">
        <f t="shared" si="59"/>
        <v>0</v>
      </c>
      <c r="AC94" s="73">
        <f t="shared" si="59"/>
        <v>0</v>
      </c>
      <c r="AD94" s="73">
        <f t="shared" si="59"/>
        <v>0</v>
      </c>
      <c r="AE94" s="73">
        <f t="shared" si="59"/>
        <v>0</v>
      </c>
      <c r="AF94" s="73">
        <f t="shared" si="59"/>
        <v>0</v>
      </c>
      <c r="AG94" s="74">
        <f>SUM(I94:AF94)</f>
        <v>0</v>
      </c>
      <c r="AH94" s="75">
        <f>ROUNDDOWN(E94+AG94,0)</f>
        <v>0</v>
      </c>
    </row>
    <row r="95" spans="2:35" x14ac:dyDescent="0.2">
      <c r="B95" s="49" t="s">
        <v>83</v>
      </c>
      <c r="C95" s="50" t="s">
        <v>19</v>
      </c>
      <c r="D95" s="51" t="s">
        <v>7</v>
      </c>
      <c r="E95" s="2"/>
      <c r="F95" s="3"/>
      <c r="G95" s="4"/>
      <c r="H95" s="52" t="s">
        <v>9</v>
      </c>
      <c r="I95" s="1"/>
      <c r="J95" s="1"/>
      <c r="K95" s="1"/>
      <c r="L95" s="1"/>
      <c r="M95" s="1"/>
      <c r="N95" s="1"/>
      <c r="O95" s="1"/>
      <c r="P95" s="1"/>
      <c r="Q95" s="1"/>
      <c r="R95" s="1"/>
      <c r="S95" s="1"/>
      <c r="T95" s="1"/>
      <c r="U95" s="1"/>
      <c r="V95" s="1"/>
      <c r="W95" s="1"/>
      <c r="X95" s="1"/>
      <c r="Y95" s="1"/>
      <c r="Z95" s="1"/>
      <c r="AA95" s="1"/>
      <c r="AB95" s="1"/>
      <c r="AC95" s="1"/>
      <c r="AD95" s="1"/>
      <c r="AE95" s="1"/>
      <c r="AF95" s="1"/>
      <c r="AG95" s="53"/>
      <c r="AH95" s="48"/>
      <c r="AI95" s="48"/>
    </row>
    <row r="96" spans="2:35" x14ac:dyDescent="0.2">
      <c r="B96" s="54"/>
      <c r="C96" s="55"/>
      <c r="D96" s="56" t="s">
        <v>8</v>
      </c>
      <c r="E96" s="57">
        <v>17</v>
      </c>
      <c r="F96" s="58"/>
      <c r="G96" s="59"/>
      <c r="H96" s="60" t="s">
        <v>10</v>
      </c>
      <c r="I96" s="61">
        <v>697</v>
      </c>
      <c r="J96" s="61">
        <v>851</v>
      </c>
      <c r="K96" s="62">
        <v>756</v>
      </c>
      <c r="L96" s="62">
        <v>776</v>
      </c>
      <c r="M96" s="63">
        <v>841</v>
      </c>
      <c r="N96" s="62">
        <v>769</v>
      </c>
      <c r="O96" s="62">
        <v>844</v>
      </c>
      <c r="P96" s="62">
        <v>891</v>
      </c>
      <c r="Q96" s="62">
        <v>732</v>
      </c>
      <c r="R96" s="62">
        <v>864</v>
      </c>
      <c r="S96" s="62">
        <v>718</v>
      </c>
      <c r="T96" s="62">
        <v>736</v>
      </c>
      <c r="U96" s="61">
        <v>697</v>
      </c>
      <c r="V96" s="61">
        <v>851</v>
      </c>
      <c r="W96" s="62">
        <v>756</v>
      </c>
      <c r="X96" s="62">
        <v>776</v>
      </c>
      <c r="Y96" s="63">
        <v>841</v>
      </c>
      <c r="Z96" s="62">
        <v>769</v>
      </c>
      <c r="AA96" s="62">
        <v>844</v>
      </c>
      <c r="AB96" s="62">
        <v>891</v>
      </c>
      <c r="AC96" s="62">
        <v>732</v>
      </c>
      <c r="AD96" s="62">
        <v>864</v>
      </c>
      <c r="AE96" s="62">
        <v>718</v>
      </c>
      <c r="AF96" s="62">
        <v>736</v>
      </c>
      <c r="AG96" s="64">
        <f>SUM(I96:AF96)</f>
        <v>18950</v>
      </c>
      <c r="AH96" s="48" t="s">
        <v>6</v>
      </c>
      <c r="AI96" s="65">
        <f>AG96-SUM(I96:N96)</f>
        <v>14260</v>
      </c>
    </row>
    <row r="97" spans="2:35" x14ac:dyDescent="0.2">
      <c r="B97" s="66"/>
      <c r="C97" s="67"/>
      <c r="D97" s="68" t="s">
        <v>69</v>
      </c>
      <c r="E97" s="69">
        <f>ROUNDDOWN(E95*E96*24,2)</f>
        <v>0</v>
      </c>
      <c r="F97" s="70"/>
      <c r="G97" s="71"/>
      <c r="H97" s="72" t="s">
        <v>11</v>
      </c>
      <c r="I97" s="73">
        <f t="shared" ref="I97:T97" si="60">ROUNDDOWN(I95*I96,2)</f>
        <v>0</v>
      </c>
      <c r="J97" s="73">
        <f t="shared" si="60"/>
        <v>0</v>
      </c>
      <c r="K97" s="73">
        <f t="shared" si="60"/>
        <v>0</v>
      </c>
      <c r="L97" s="73">
        <f t="shared" si="60"/>
        <v>0</v>
      </c>
      <c r="M97" s="73">
        <f t="shared" si="60"/>
        <v>0</v>
      </c>
      <c r="N97" s="73">
        <f t="shared" si="60"/>
        <v>0</v>
      </c>
      <c r="O97" s="73">
        <f t="shared" si="60"/>
        <v>0</v>
      </c>
      <c r="P97" s="73">
        <f t="shared" si="60"/>
        <v>0</v>
      </c>
      <c r="Q97" s="73">
        <f t="shared" si="60"/>
        <v>0</v>
      </c>
      <c r="R97" s="73">
        <f t="shared" si="60"/>
        <v>0</v>
      </c>
      <c r="S97" s="73">
        <f t="shared" si="60"/>
        <v>0</v>
      </c>
      <c r="T97" s="73">
        <f t="shared" si="60"/>
        <v>0</v>
      </c>
      <c r="U97" s="73">
        <f t="shared" ref="U97:AF97" si="61">ROUNDDOWN(U95*U96,2)</f>
        <v>0</v>
      </c>
      <c r="V97" s="73">
        <f t="shared" si="61"/>
        <v>0</v>
      </c>
      <c r="W97" s="73">
        <f t="shared" si="61"/>
        <v>0</v>
      </c>
      <c r="X97" s="73">
        <f t="shared" si="61"/>
        <v>0</v>
      </c>
      <c r="Y97" s="73">
        <f t="shared" si="61"/>
        <v>0</v>
      </c>
      <c r="Z97" s="73">
        <f t="shared" si="61"/>
        <v>0</v>
      </c>
      <c r="AA97" s="73">
        <f t="shared" si="61"/>
        <v>0</v>
      </c>
      <c r="AB97" s="73">
        <f t="shared" si="61"/>
        <v>0</v>
      </c>
      <c r="AC97" s="73">
        <f t="shared" si="61"/>
        <v>0</v>
      </c>
      <c r="AD97" s="73">
        <f t="shared" si="61"/>
        <v>0</v>
      </c>
      <c r="AE97" s="73">
        <f t="shared" si="61"/>
        <v>0</v>
      </c>
      <c r="AF97" s="73">
        <f t="shared" si="61"/>
        <v>0</v>
      </c>
      <c r="AG97" s="74">
        <f>SUM(I97:AF97)</f>
        <v>0</v>
      </c>
      <c r="AH97" s="75">
        <f>ROUNDDOWN(E97+AG97,0)</f>
        <v>0</v>
      </c>
    </row>
    <row r="98" spans="2:35" x14ac:dyDescent="0.2">
      <c r="B98" s="49" t="s">
        <v>84</v>
      </c>
      <c r="C98" s="50" t="s">
        <v>19</v>
      </c>
      <c r="D98" s="51" t="s">
        <v>7</v>
      </c>
      <c r="E98" s="2"/>
      <c r="F98" s="3"/>
      <c r="G98" s="4"/>
      <c r="H98" s="52" t="s">
        <v>9</v>
      </c>
      <c r="I98" s="1"/>
      <c r="J98" s="1"/>
      <c r="K98" s="1"/>
      <c r="L98" s="1"/>
      <c r="M98" s="1"/>
      <c r="N98" s="1"/>
      <c r="O98" s="1"/>
      <c r="P98" s="1"/>
      <c r="Q98" s="1"/>
      <c r="R98" s="1"/>
      <c r="S98" s="1"/>
      <c r="T98" s="1"/>
      <c r="U98" s="1"/>
      <c r="V98" s="1"/>
      <c r="W98" s="1"/>
      <c r="X98" s="1"/>
      <c r="Y98" s="1"/>
      <c r="Z98" s="1"/>
      <c r="AA98" s="1"/>
      <c r="AB98" s="1"/>
      <c r="AC98" s="1"/>
      <c r="AD98" s="1"/>
      <c r="AE98" s="1"/>
      <c r="AF98" s="1"/>
      <c r="AG98" s="53"/>
      <c r="AH98" s="48"/>
      <c r="AI98" s="48"/>
    </row>
    <row r="99" spans="2:35" x14ac:dyDescent="0.2">
      <c r="B99" s="54"/>
      <c r="C99" s="55"/>
      <c r="D99" s="56" t="s">
        <v>8</v>
      </c>
      <c r="E99" s="57">
        <v>9</v>
      </c>
      <c r="F99" s="58"/>
      <c r="G99" s="59"/>
      <c r="H99" s="60" t="s">
        <v>10</v>
      </c>
      <c r="I99" s="61">
        <v>377</v>
      </c>
      <c r="J99" s="61">
        <v>481</v>
      </c>
      <c r="K99" s="62">
        <v>403</v>
      </c>
      <c r="L99" s="62">
        <v>412</v>
      </c>
      <c r="M99" s="63">
        <v>453</v>
      </c>
      <c r="N99" s="62">
        <v>405</v>
      </c>
      <c r="O99" s="62">
        <v>438</v>
      </c>
      <c r="P99" s="62">
        <v>459</v>
      </c>
      <c r="Q99" s="62">
        <v>382</v>
      </c>
      <c r="R99" s="62">
        <v>455</v>
      </c>
      <c r="S99" s="62">
        <v>381</v>
      </c>
      <c r="T99" s="62">
        <v>392</v>
      </c>
      <c r="U99" s="61">
        <v>377</v>
      </c>
      <c r="V99" s="61">
        <v>481</v>
      </c>
      <c r="W99" s="62">
        <v>403</v>
      </c>
      <c r="X99" s="62">
        <v>412</v>
      </c>
      <c r="Y99" s="63">
        <v>453</v>
      </c>
      <c r="Z99" s="62">
        <v>405</v>
      </c>
      <c r="AA99" s="62">
        <v>438</v>
      </c>
      <c r="AB99" s="62">
        <v>459</v>
      </c>
      <c r="AC99" s="62">
        <v>382</v>
      </c>
      <c r="AD99" s="62">
        <v>455</v>
      </c>
      <c r="AE99" s="62">
        <v>381</v>
      </c>
      <c r="AF99" s="62">
        <v>392</v>
      </c>
      <c r="AG99" s="64">
        <f>SUM(I99:AF99)</f>
        <v>10076</v>
      </c>
      <c r="AH99" s="48" t="s">
        <v>6</v>
      </c>
      <c r="AI99" s="65">
        <f>AG99-SUM(I99:N99)</f>
        <v>7545</v>
      </c>
    </row>
    <row r="100" spans="2:35" x14ac:dyDescent="0.2">
      <c r="B100" s="66"/>
      <c r="C100" s="67"/>
      <c r="D100" s="68" t="s">
        <v>69</v>
      </c>
      <c r="E100" s="69">
        <f>ROUNDDOWN(E98*E99*24,2)</f>
        <v>0</v>
      </c>
      <c r="F100" s="70"/>
      <c r="G100" s="71"/>
      <c r="H100" s="72" t="s">
        <v>11</v>
      </c>
      <c r="I100" s="73">
        <f t="shared" ref="I100:T100" si="62">ROUNDDOWN(I98*I99,2)</f>
        <v>0</v>
      </c>
      <c r="J100" s="73">
        <f t="shared" si="62"/>
        <v>0</v>
      </c>
      <c r="K100" s="73">
        <f t="shared" si="62"/>
        <v>0</v>
      </c>
      <c r="L100" s="73">
        <f t="shared" si="62"/>
        <v>0</v>
      </c>
      <c r="M100" s="73">
        <f t="shared" si="62"/>
        <v>0</v>
      </c>
      <c r="N100" s="73">
        <f t="shared" si="62"/>
        <v>0</v>
      </c>
      <c r="O100" s="73">
        <f t="shared" si="62"/>
        <v>0</v>
      </c>
      <c r="P100" s="73">
        <f t="shared" si="62"/>
        <v>0</v>
      </c>
      <c r="Q100" s="73">
        <f t="shared" si="62"/>
        <v>0</v>
      </c>
      <c r="R100" s="73">
        <f t="shared" si="62"/>
        <v>0</v>
      </c>
      <c r="S100" s="73">
        <f t="shared" si="62"/>
        <v>0</v>
      </c>
      <c r="T100" s="73">
        <f t="shared" si="62"/>
        <v>0</v>
      </c>
      <c r="U100" s="73">
        <f t="shared" ref="U100:AF100" si="63">ROUNDDOWN(U98*U99,2)</f>
        <v>0</v>
      </c>
      <c r="V100" s="73">
        <f t="shared" si="63"/>
        <v>0</v>
      </c>
      <c r="W100" s="73">
        <f t="shared" si="63"/>
        <v>0</v>
      </c>
      <c r="X100" s="73">
        <f t="shared" si="63"/>
        <v>0</v>
      </c>
      <c r="Y100" s="73">
        <f t="shared" si="63"/>
        <v>0</v>
      </c>
      <c r="Z100" s="73">
        <f t="shared" si="63"/>
        <v>0</v>
      </c>
      <c r="AA100" s="73">
        <f t="shared" si="63"/>
        <v>0</v>
      </c>
      <c r="AB100" s="73">
        <f t="shared" si="63"/>
        <v>0</v>
      </c>
      <c r="AC100" s="73">
        <f t="shared" si="63"/>
        <v>0</v>
      </c>
      <c r="AD100" s="73">
        <f t="shared" si="63"/>
        <v>0</v>
      </c>
      <c r="AE100" s="73">
        <f t="shared" si="63"/>
        <v>0</v>
      </c>
      <c r="AF100" s="73">
        <f t="shared" si="63"/>
        <v>0</v>
      </c>
      <c r="AG100" s="74">
        <f>SUM(I100:AF100)</f>
        <v>0</v>
      </c>
      <c r="AH100" s="75">
        <f>ROUNDDOWN(E100+AG100,0)</f>
        <v>0</v>
      </c>
    </row>
    <row r="101" spans="2:35" x14ac:dyDescent="0.2">
      <c r="B101" s="49" t="s">
        <v>85</v>
      </c>
      <c r="C101" s="50" t="s">
        <v>19</v>
      </c>
      <c r="D101" s="51" t="s">
        <v>7</v>
      </c>
      <c r="E101" s="2"/>
      <c r="F101" s="3"/>
      <c r="G101" s="4"/>
      <c r="H101" s="52" t="s">
        <v>9</v>
      </c>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53"/>
      <c r="AH101" s="48"/>
      <c r="AI101" s="48"/>
    </row>
    <row r="102" spans="2:35" x14ac:dyDescent="0.2">
      <c r="B102" s="54"/>
      <c r="C102" s="55"/>
      <c r="D102" s="56" t="s">
        <v>8</v>
      </c>
      <c r="E102" s="57">
        <v>2</v>
      </c>
      <c r="F102" s="58"/>
      <c r="G102" s="59"/>
      <c r="H102" s="60" t="s">
        <v>10</v>
      </c>
      <c r="I102" s="61">
        <v>12</v>
      </c>
      <c r="J102" s="61">
        <v>13</v>
      </c>
      <c r="K102" s="62">
        <v>12</v>
      </c>
      <c r="L102" s="62">
        <v>11</v>
      </c>
      <c r="M102" s="63">
        <v>13</v>
      </c>
      <c r="N102" s="62">
        <v>11</v>
      </c>
      <c r="O102" s="62">
        <v>13</v>
      </c>
      <c r="P102" s="62">
        <v>13</v>
      </c>
      <c r="Q102" s="62">
        <v>11</v>
      </c>
      <c r="R102" s="62">
        <v>14</v>
      </c>
      <c r="S102" s="62">
        <v>11</v>
      </c>
      <c r="T102" s="62">
        <v>11</v>
      </c>
      <c r="U102" s="61">
        <v>12</v>
      </c>
      <c r="V102" s="61">
        <v>13</v>
      </c>
      <c r="W102" s="62">
        <v>12</v>
      </c>
      <c r="X102" s="62">
        <v>11</v>
      </c>
      <c r="Y102" s="63">
        <v>13</v>
      </c>
      <c r="Z102" s="62">
        <v>11</v>
      </c>
      <c r="AA102" s="62">
        <v>13</v>
      </c>
      <c r="AB102" s="62">
        <v>13</v>
      </c>
      <c r="AC102" s="62">
        <v>11</v>
      </c>
      <c r="AD102" s="62">
        <v>14</v>
      </c>
      <c r="AE102" s="62">
        <v>11</v>
      </c>
      <c r="AF102" s="62">
        <v>11</v>
      </c>
      <c r="AG102" s="64">
        <f>SUM(I102:AF102)</f>
        <v>290</v>
      </c>
      <c r="AH102" s="48" t="s">
        <v>6</v>
      </c>
      <c r="AI102" s="65">
        <f>AG102-SUM(I102:N102)</f>
        <v>218</v>
      </c>
    </row>
    <row r="103" spans="2:35" x14ac:dyDescent="0.2">
      <c r="B103" s="66"/>
      <c r="C103" s="67"/>
      <c r="D103" s="68" t="s">
        <v>69</v>
      </c>
      <c r="E103" s="69">
        <f>ROUNDDOWN(E101*E102*24,2)</f>
        <v>0</v>
      </c>
      <c r="F103" s="70"/>
      <c r="G103" s="71"/>
      <c r="H103" s="72" t="s">
        <v>11</v>
      </c>
      <c r="I103" s="73">
        <f t="shared" ref="I103:T103" si="64">ROUNDDOWN(I101*I102,2)</f>
        <v>0</v>
      </c>
      <c r="J103" s="73">
        <f t="shared" si="64"/>
        <v>0</v>
      </c>
      <c r="K103" s="73">
        <f t="shared" si="64"/>
        <v>0</v>
      </c>
      <c r="L103" s="73">
        <f t="shared" si="64"/>
        <v>0</v>
      </c>
      <c r="M103" s="73">
        <f t="shared" si="64"/>
        <v>0</v>
      </c>
      <c r="N103" s="73">
        <f t="shared" si="64"/>
        <v>0</v>
      </c>
      <c r="O103" s="73">
        <f t="shared" si="64"/>
        <v>0</v>
      </c>
      <c r="P103" s="73">
        <f t="shared" si="64"/>
        <v>0</v>
      </c>
      <c r="Q103" s="73">
        <f t="shared" si="64"/>
        <v>0</v>
      </c>
      <c r="R103" s="73">
        <f t="shared" si="64"/>
        <v>0</v>
      </c>
      <c r="S103" s="73">
        <f t="shared" si="64"/>
        <v>0</v>
      </c>
      <c r="T103" s="73">
        <f t="shared" si="64"/>
        <v>0</v>
      </c>
      <c r="U103" s="73">
        <f t="shared" ref="U103:AF103" si="65">ROUNDDOWN(U101*U102,2)</f>
        <v>0</v>
      </c>
      <c r="V103" s="73">
        <f t="shared" si="65"/>
        <v>0</v>
      </c>
      <c r="W103" s="73">
        <f t="shared" si="65"/>
        <v>0</v>
      </c>
      <c r="X103" s="73">
        <f t="shared" si="65"/>
        <v>0</v>
      </c>
      <c r="Y103" s="73">
        <f t="shared" si="65"/>
        <v>0</v>
      </c>
      <c r="Z103" s="73">
        <f t="shared" si="65"/>
        <v>0</v>
      </c>
      <c r="AA103" s="73">
        <f t="shared" si="65"/>
        <v>0</v>
      </c>
      <c r="AB103" s="73">
        <f t="shared" si="65"/>
        <v>0</v>
      </c>
      <c r="AC103" s="73">
        <f t="shared" si="65"/>
        <v>0</v>
      </c>
      <c r="AD103" s="73">
        <f t="shared" si="65"/>
        <v>0</v>
      </c>
      <c r="AE103" s="73">
        <f t="shared" si="65"/>
        <v>0</v>
      </c>
      <c r="AF103" s="73">
        <f t="shared" si="65"/>
        <v>0</v>
      </c>
      <c r="AG103" s="74">
        <f>SUM(I103:AF103)</f>
        <v>0</v>
      </c>
      <c r="AH103" s="75">
        <f>ROUNDDOWN(E103+AG103,0)</f>
        <v>0</v>
      </c>
    </row>
    <row r="104" spans="2:35" x14ac:dyDescent="0.2">
      <c r="B104" s="49" t="s">
        <v>86</v>
      </c>
      <c r="C104" s="50" t="s">
        <v>19</v>
      </c>
      <c r="D104" s="51" t="s">
        <v>7</v>
      </c>
      <c r="E104" s="2"/>
      <c r="F104" s="3"/>
      <c r="G104" s="4"/>
      <c r="H104" s="52" t="s">
        <v>9</v>
      </c>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53"/>
      <c r="AH104" s="48"/>
      <c r="AI104" s="48"/>
    </row>
    <row r="105" spans="2:35" x14ac:dyDescent="0.2">
      <c r="B105" s="54"/>
      <c r="C105" s="55"/>
      <c r="D105" s="56" t="s">
        <v>8</v>
      </c>
      <c r="E105" s="57">
        <v>2</v>
      </c>
      <c r="F105" s="58"/>
      <c r="G105" s="59"/>
      <c r="H105" s="60" t="s">
        <v>10</v>
      </c>
      <c r="I105" s="61">
        <v>18</v>
      </c>
      <c r="J105" s="61">
        <v>22</v>
      </c>
      <c r="K105" s="62">
        <v>18</v>
      </c>
      <c r="L105" s="62">
        <v>19</v>
      </c>
      <c r="M105" s="63">
        <v>21</v>
      </c>
      <c r="N105" s="62">
        <v>18</v>
      </c>
      <c r="O105" s="62">
        <v>18</v>
      </c>
      <c r="P105" s="62">
        <v>20</v>
      </c>
      <c r="Q105" s="62">
        <v>18</v>
      </c>
      <c r="R105" s="62">
        <v>22</v>
      </c>
      <c r="S105" s="62">
        <v>17</v>
      </c>
      <c r="T105" s="62">
        <v>19</v>
      </c>
      <c r="U105" s="61">
        <v>18</v>
      </c>
      <c r="V105" s="61">
        <v>22</v>
      </c>
      <c r="W105" s="62">
        <v>18</v>
      </c>
      <c r="X105" s="62">
        <v>19</v>
      </c>
      <c r="Y105" s="63">
        <v>21</v>
      </c>
      <c r="Z105" s="62">
        <v>18</v>
      </c>
      <c r="AA105" s="62">
        <v>18</v>
      </c>
      <c r="AB105" s="62">
        <v>20</v>
      </c>
      <c r="AC105" s="62">
        <v>18</v>
      </c>
      <c r="AD105" s="62">
        <v>22</v>
      </c>
      <c r="AE105" s="62">
        <v>17</v>
      </c>
      <c r="AF105" s="62">
        <v>19</v>
      </c>
      <c r="AG105" s="64">
        <f>SUM(I105:AF105)</f>
        <v>460</v>
      </c>
      <c r="AH105" s="48" t="s">
        <v>6</v>
      </c>
      <c r="AI105" s="65">
        <f>AG105-SUM(I105:N105)</f>
        <v>344</v>
      </c>
    </row>
    <row r="106" spans="2:35" x14ac:dyDescent="0.2">
      <c r="B106" s="66"/>
      <c r="C106" s="67"/>
      <c r="D106" s="68" t="s">
        <v>69</v>
      </c>
      <c r="E106" s="69">
        <f>ROUNDDOWN(E104*E105*24,2)</f>
        <v>0</v>
      </c>
      <c r="F106" s="70"/>
      <c r="G106" s="71"/>
      <c r="H106" s="72" t="s">
        <v>11</v>
      </c>
      <c r="I106" s="73">
        <f t="shared" ref="I106:T106" si="66">ROUNDDOWN(I104*I105,2)</f>
        <v>0</v>
      </c>
      <c r="J106" s="73">
        <f t="shared" si="66"/>
        <v>0</v>
      </c>
      <c r="K106" s="73">
        <f t="shared" si="66"/>
        <v>0</v>
      </c>
      <c r="L106" s="73">
        <f t="shared" si="66"/>
        <v>0</v>
      </c>
      <c r="M106" s="73">
        <f t="shared" si="66"/>
        <v>0</v>
      </c>
      <c r="N106" s="73">
        <f t="shared" si="66"/>
        <v>0</v>
      </c>
      <c r="O106" s="73">
        <f t="shared" si="66"/>
        <v>0</v>
      </c>
      <c r="P106" s="73">
        <f t="shared" si="66"/>
        <v>0</v>
      </c>
      <c r="Q106" s="73">
        <f t="shared" si="66"/>
        <v>0</v>
      </c>
      <c r="R106" s="73">
        <f t="shared" si="66"/>
        <v>0</v>
      </c>
      <c r="S106" s="73">
        <f t="shared" si="66"/>
        <v>0</v>
      </c>
      <c r="T106" s="73">
        <f t="shared" si="66"/>
        <v>0</v>
      </c>
      <c r="U106" s="73">
        <f t="shared" ref="U106:AF106" si="67">ROUNDDOWN(U104*U105,2)</f>
        <v>0</v>
      </c>
      <c r="V106" s="73">
        <f t="shared" si="67"/>
        <v>0</v>
      </c>
      <c r="W106" s="73">
        <f t="shared" si="67"/>
        <v>0</v>
      </c>
      <c r="X106" s="73">
        <f t="shared" si="67"/>
        <v>0</v>
      </c>
      <c r="Y106" s="73">
        <f t="shared" si="67"/>
        <v>0</v>
      </c>
      <c r="Z106" s="73">
        <f t="shared" si="67"/>
        <v>0</v>
      </c>
      <c r="AA106" s="73">
        <f t="shared" si="67"/>
        <v>0</v>
      </c>
      <c r="AB106" s="73">
        <f t="shared" si="67"/>
        <v>0</v>
      </c>
      <c r="AC106" s="73">
        <f t="shared" si="67"/>
        <v>0</v>
      </c>
      <c r="AD106" s="73">
        <f t="shared" si="67"/>
        <v>0</v>
      </c>
      <c r="AE106" s="73">
        <f t="shared" si="67"/>
        <v>0</v>
      </c>
      <c r="AF106" s="73">
        <f t="shared" si="67"/>
        <v>0</v>
      </c>
      <c r="AG106" s="74">
        <f>SUM(I106:AF106)</f>
        <v>0</v>
      </c>
      <c r="AH106" s="75">
        <f>ROUNDDOWN(E106+AG106,0)</f>
        <v>0</v>
      </c>
    </row>
    <row r="107" spans="2:35" x14ac:dyDescent="0.2">
      <c r="B107" s="49" t="s">
        <v>87</v>
      </c>
      <c r="C107" s="50" t="s">
        <v>19</v>
      </c>
      <c r="D107" s="51" t="s">
        <v>7</v>
      </c>
      <c r="E107" s="2"/>
      <c r="F107" s="3"/>
      <c r="G107" s="4"/>
      <c r="H107" s="52" t="s">
        <v>9</v>
      </c>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53"/>
      <c r="AH107" s="48"/>
      <c r="AI107" s="48"/>
    </row>
    <row r="108" spans="2:35" x14ac:dyDescent="0.2">
      <c r="B108" s="54"/>
      <c r="C108" s="55"/>
      <c r="D108" s="56" t="s">
        <v>8</v>
      </c>
      <c r="E108" s="57">
        <v>2</v>
      </c>
      <c r="F108" s="58"/>
      <c r="G108" s="59"/>
      <c r="H108" s="60" t="s">
        <v>10</v>
      </c>
      <c r="I108" s="61">
        <v>42</v>
      </c>
      <c r="J108" s="61">
        <v>49</v>
      </c>
      <c r="K108" s="62">
        <v>39</v>
      </c>
      <c r="L108" s="62">
        <v>41</v>
      </c>
      <c r="M108" s="63">
        <v>47</v>
      </c>
      <c r="N108" s="62">
        <v>38</v>
      </c>
      <c r="O108" s="62">
        <v>46</v>
      </c>
      <c r="P108" s="62">
        <v>41</v>
      </c>
      <c r="Q108" s="62">
        <v>36</v>
      </c>
      <c r="R108" s="62">
        <v>48</v>
      </c>
      <c r="S108" s="62">
        <v>39</v>
      </c>
      <c r="T108" s="62">
        <v>42</v>
      </c>
      <c r="U108" s="61">
        <v>42</v>
      </c>
      <c r="V108" s="61">
        <v>49</v>
      </c>
      <c r="W108" s="62">
        <v>39</v>
      </c>
      <c r="X108" s="62">
        <v>41</v>
      </c>
      <c r="Y108" s="63">
        <v>47</v>
      </c>
      <c r="Z108" s="62">
        <v>38</v>
      </c>
      <c r="AA108" s="62">
        <v>46</v>
      </c>
      <c r="AB108" s="62">
        <v>41</v>
      </c>
      <c r="AC108" s="62">
        <v>36</v>
      </c>
      <c r="AD108" s="62">
        <v>48</v>
      </c>
      <c r="AE108" s="62">
        <v>39</v>
      </c>
      <c r="AF108" s="62">
        <v>42</v>
      </c>
      <c r="AG108" s="64">
        <f>SUM(I108:AF108)</f>
        <v>1016</v>
      </c>
      <c r="AH108" s="48" t="s">
        <v>6</v>
      </c>
      <c r="AI108" s="65">
        <f>AG108-SUM(I108:N108)</f>
        <v>760</v>
      </c>
    </row>
    <row r="109" spans="2:35" x14ac:dyDescent="0.2">
      <c r="B109" s="66"/>
      <c r="C109" s="67"/>
      <c r="D109" s="68" t="s">
        <v>69</v>
      </c>
      <c r="E109" s="69">
        <f>ROUNDDOWN(E107*E108*24,2)</f>
        <v>0</v>
      </c>
      <c r="F109" s="70"/>
      <c r="G109" s="71"/>
      <c r="H109" s="72" t="s">
        <v>11</v>
      </c>
      <c r="I109" s="73">
        <f t="shared" ref="I109:T109" si="68">ROUNDDOWN(I107*I108,2)</f>
        <v>0</v>
      </c>
      <c r="J109" s="73">
        <f t="shared" si="68"/>
        <v>0</v>
      </c>
      <c r="K109" s="73">
        <f t="shared" si="68"/>
        <v>0</v>
      </c>
      <c r="L109" s="73">
        <f t="shared" si="68"/>
        <v>0</v>
      </c>
      <c r="M109" s="73">
        <f t="shared" si="68"/>
        <v>0</v>
      </c>
      <c r="N109" s="73">
        <f t="shared" si="68"/>
        <v>0</v>
      </c>
      <c r="O109" s="73">
        <f t="shared" si="68"/>
        <v>0</v>
      </c>
      <c r="P109" s="73">
        <f t="shared" si="68"/>
        <v>0</v>
      </c>
      <c r="Q109" s="73">
        <f t="shared" si="68"/>
        <v>0</v>
      </c>
      <c r="R109" s="73">
        <f t="shared" si="68"/>
        <v>0</v>
      </c>
      <c r="S109" s="73">
        <f t="shared" si="68"/>
        <v>0</v>
      </c>
      <c r="T109" s="73">
        <f t="shared" si="68"/>
        <v>0</v>
      </c>
      <c r="U109" s="73">
        <f t="shared" ref="U109:AF109" si="69">ROUNDDOWN(U107*U108,2)</f>
        <v>0</v>
      </c>
      <c r="V109" s="73">
        <f t="shared" si="69"/>
        <v>0</v>
      </c>
      <c r="W109" s="73">
        <f t="shared" si="69"/>
        <v>0</v>
      </c>
      <c r="X109" s="73">
        <f t="shared" si="69"/>
        <v>0</v>
      </c>
      <c r="Y109" s="73">
        <f t="shared" si="69"/>
        <v>0</v>
      </c>
      <c r="Z109" s="73">
        <f t="shared" si="69"/>
        <v>0</v>
      </c>
      <c r="AA109" s="73">
        <f t="shared" si="69"/>
        <v>0</v>
      </c>
      <c r="AB109" s="73">
        <f t="shared" si="69"/>
        <v>0</v>
      </c>
      <c r="AC109" s="73">
        <f t="shared" si="69"/>
        <v>0</v>
      </c>
      <c r="AD109" s="73">
        <f t="shared" si="69"/>
        <v>0</v>
      </c>
      <c r="AE109" s="73">
        <f t="shared" si="69"/>
        <v>0</v>
      </c>
      <c r="AF109" s="73">
        <f t="shared" si="69"/>
        <v>0</v>
      </c>
      <c r="AG109" s="74">
        <f>SUM(I109:AF109)</f>
        <v>0</v>
      </c>
      <c r="AH109" s="75">
        <f>ROUNDDOWN(E109+AG109,0)</f>
        <v>0</v>
      </c>
    </row>
    <row r="110" spans="2:35" x14ac:dyDescent="0.2">
      <c r="B110" s="49" t="s">
        <v>88</v>
      </c>
      <c r="C110" s="50" t="s">
        <v>19</v>
      </c>
      <c r="D110" s="51" t="s">
        <v>7</v>
      </c>
      <c r="E110" s="2"/>
      <c r="F110" s="3"/>
      <c r="G110" s="4"/>
      <c r="H110" s="52" t="s">
        <v>9</v>
      </c>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53"/>
      <c r="AH110" s="48"/>
      <c r="AI110" s="48"/>
    </row>
    <row r="111" spans="2:35" x14ac:dyDescent="0.2">
      <c r="B111" s="54"/>
      <c r="C111" s="55"/>
      <c r="D111" s="56" t="s">
        <v>8</v>
      </c>
      <c r="E111" s="57">
        <v>5</v>
      </c>
      <c r="F111" s="58"/>
      <c r="G111" s="59"/>
      <c r="H111" s="60" t="s">
        <v>10</v>
      </c>
      <c r="I111" s="61">
        <v>103</v>
      </c>
      <c r="J111" s="61">
        <v>119</v>
      </c>
      <c r="K111" s="62">
        <v>91</v>
      </c>
      <c r="L111" s="62">
        <v>95</v>
      </c>
      <c r="M111" s="63">
        <v>111</v>
      </c>
      <c r="N111" s="62">
        <v>91</v>
      </c>
      <c r="O111" s="62">
        <v>108</v>
      </c>
      <c r="P111" s="62">
        <v>97</v>
      </c>
      <c r="Q111" s="62">
        <v>90</v>
      </c>
      <c r="R111" s="62">
        <v>118</v>
      </c>
      <c r="S111" s="62">
        <v>95</v>
      </c>
      <c r="T111" s="62">
        <v>101</v>
      </c>
      <c r="U111" s="61">
        <v>103</v>
      </c>
      <c r="V111" s="61">
        <v>119</v>
      </c>
      <c r="W111" s="62">
        <v>91</v>
      </c>
      <c r="X111" s="62">
        <v>95</v>
      </c>
      <c r="Y111" s="63">
        <v>111</v>
      </c>
      <c r="Z111" s="62">
        <v>91</v>
      </c>
      <c r="AA111" s="62">
        <v>108</v>
      </c>
      <c r="AB111" s="62">
        <v>97</v>
      </c>
      <c r="AC111" s="62">
        <v>90</v>
      </c>
      <c r="AD111" s="62">
        <v>118</v>
      </c>
      <c r="AE111" s="62">
        <v>95</v>
      </c>
      <c r="AF111" s="62">
        <v>101</v>
      </c>
      <c r="AG111" s="64">
        <f>SUM(I111:AF111)</f>
        <v>2438</v>
      </c>
      <c r="AH111" s="48" t="s">
        <v>6</v>
      </c>
      <c r="AI111" s="65">
        <f>AG111-SUM(I111:N111)</f>
        <v>1828</v>
      </c>
    </row>
    <row r="112" spans="2:35" x14ac:dyDescent="0.2">
      <c r="B112" s="66"/>
      <c r="C112" s="67"/>
      <c r="D112" s="68" t="s">
        <v>69</v>
      </c>
      <c r="E112" s="69">
        <f>ROUNDDOWN(E110*E111*24,2)</f>
        <v>0</v>
      </c>
      <c r="F112" s="70"/>
      <c r="G112" s="71"/>
      <c r="H112" s="72" t="s">
        <v>11</v>
      </c>
      <c r="I112" s="73">
        <f t="shared" ref="I112:T112" si="70">ROUNDDOWN(I110*I111,2)</f>
        <v>0</v>
      </c>
      <c r="J112" s="73">
        <f t="shared" si="70"/>
        <v>0</v>
      </c>
      <c r="K112" s="73">
        <f t="shared" si="70"/>
        <v>0</v>
      </c>
      <c r="L112" s="73">
        <f t="shared" si="70"/>
        <v>0</v>
      </c>
      <c r="M112" s="73">
        <f t="shared" si="70"/>
        <v>0</v>
      </c>
      <c r="N112" s="73">
        <f t="shared" si="70"/>
        <v>0</v>
      </c>
      <c r="O112" s="73">
        <f t="shared" si="70"/>
        <v>0</v>
      </c>
      <c r="P112" s="73">
        <f t="shared" si="70"/>
        <v>0</v>
      </c>
      <c r="Q112" s="73">
        <f t="shared" si="70"/>
        <v>0</v>
      </c>
      <c r="R112" s="73">
        <f t="shared" si="70"/>
        <v>0</v>
      </c>
      <c r="S112" s="73">
        <f t="shared" si="70"/>
        <v>0</v>
      </c>
      <c r="T112" s="73">
        <f t="shared" si="70"/>
        <v>0</v>
      </c>
      <c r="U112" s="73">
        <f t="shared" ref="U112:AF112" si="71">ROUNDDOWN(U110*U111,2)</f>
        <v>0</v>
      </c>
      <c r="V112" s="73">
        <f t="shared" si="71"/>
        <v>0</v>
      </c>
      <c r="W112" s="73">
        <f t="shared" si="71"/>
        <v>0</v>
      </c>
      <c r="X112" s="73">
        <f t="shared" si="71"/>
        <v>0</v>
      </c>
      <c r="Y112" s="73">
        <f t="shared" si="71"/>
        <v>0</v>
      </c>
      <c r="Z112" s="73">
        <f t="shared" si="71"/>
        <v>0</v>
      </c>
      <c r="AA112" s="73">
        <f t="shared" si="71"/>
        <v>0</v>
      </c>
      <c r="AB112" s="73">
        <f t="shared" si="71"/>
        <v>0</v>
      </c>
      <c r="AC112" s="73">
        <f t="shared" si="71"/>
        <v>0</v>
      </c>
      <c r="AD112" s="73">
        <f t="shared" si="71"/>
        <v>0</v>
      </c>
      <c r="AE112" s="73">
        <f t="shared" si="71"/>
        <v>0</v>
      </c>
      <c r="AF112" s="73">
        <f t="shared" si="71"/>
        <v>0</v>
      </c>
      <c r="AG112" s="74">
        <f>SUM(I112:AF112)</f>
        <v>0</v>
      </c>
      <c r="AH112" s="75">
        <f>ROUNDDOWN(E112+AG112,0)</f>
        <v>0</v>
      </c>
    </row>
    <row r="113" spans="2:35" x14ac:dyDescent="0.2">
      <c r="B113" s="49" t="s">
        <v>89</v>
      </c>
      <c r="C113" s="50" t="s">
        <v>19</v>
      </c>
      <c r="D113" s="51" t="s">
        <v>7</v>
      </c>
      <c r="E113" s="2"/>
      <c r="F113" s="3"/>
      <c r="G113" s="4"/>
      <c r="H113" s="52" t="s">
        <v>9</v>
      </c>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53"/>
      <c r="AH113" s="48"/>
      <c r="AI113" s="48"/>
    </row>
    <row r="114" spans="2:35" x14ac:dyDescent="0.2">
      <c r="B114" s="54"/>
      <c r="C114" s="55"/>
      <c r="D114" s="56" t="s">
        <v>8</v>
      </c>
      <c r="E114" s="57">
        <v>2</v>
      </c>
      <c r="F114" s="58"/>
      <c r="G114" s="59"/>
      <c r="H114" s="60" t="s">
        <v>10</v>
      </c>
      <c r="I114" s="61">
        <v>17</v>
      </c>
      <c r="J114" s="61">
        <v>20</v>
      </c>
      <c r="K114" s="62">
        <v>15</v>
      </c>
      <c r="L114" s="62">
        <v>15</v>
      </c>
      <c r="M114" s="63">
        <v>15</v>
      </c>
      <c r="N114" s="62">
        <v>13</v>
      </c>
      <c r="O114" s="62">
        <v>17</v>
      </c>
      <c r="P114" s="62">
        <v>16</v>
      </c>
      <c r="Q114" s="62">
        <v>15</v>
      </c>
      <c r="R114" s="62">
        <v>19</v>
      </c>
      <c r="S114" s="62">
        <v>17</v>
      </c>
      <c r="T114" s="62">
        <v>16</v>
      </c>
      <c r="U114" s="61">
        <v>17</v>
      </c>
      <c r="V114" s="61">
        <v>20</v>
      </c>
      <c r="W114" s="62">
        <v>15</v>
      </c>
      <c r="X114" s="62">
        <v>15</v>
      </c>
      <c r="Y114" s="63">
        <v>15</v>
      </c>
      <c r="Z114" s="62">
        <v>13</v>
      </c>
      <c r="AA114" s="62">
        <v>17</v>
      </c>
      <c r="AB114" s="62">
        <v>16</v>
      </c>
      <c r="AC114" s="62">
        <v>15</v>
      </c>
      <c r="AD114" s="62">
        <v>19</v>
      </c>
      <c r="AE114" s="62">
        <v>17</v>
      </c>
      <c r="AF114" s="62">
        <v>16</v>
      </c>
      <c r="AG114" s="64">
        <f>SUM(I114:AF114)</f>
        <v>390</v>
      </c>
      <c r="AH114" s="48" t="s">
        <v>6</v>
      </c>
      <c r="AI114" s="65">
        <f>AG114-SUM(I114:N114)</f>
        <v>295</v>
      </c>
    </row>
    <row r="115" spans="2:35" ht="13.8" thickBot="1" x14ac:dyDescent="0.25">
      <c r="B115" s="66"/>
      <c r="C115" s="67"/>
      <c r="D115" s="68" t="s">
        <v>69</v>
      </c>
      <c r="E115" s="69">
        <f>ROUNDDOWN(E113*E114*24,2)</f>
        <v>0</v>
      </c>
      <c r="F115" s="70"/>
      <c r="G115" s="71"/>
      <c r="H115" s="72" t="s">
        <v>11</v>
      </c>
      <c r="I115" s="73">
        <f t="shared" ref="I115:T115" si="72">ROUNDDOWN(I113*I114,2)</f>
        <v>0</v>
      </c>
      <c r="J115" s="73">
        <f t="shared" si="72"/>
        <v>0</v>
      </c>
      <c r="K115" s="73">
        <f t="shared" si="72"/>
        <v>0</v>
      </c>
      <c r="L115" s="73">
        <f t="shared" si="72"/>
        <v>0</v>
      </c>
      <c r="M115" s="73">
        <f t="shared" si="72"/>
        <v>0</v>
      </c>
      <c r="N115" s="73">
        <f t="shared" si="72"/>
        <v>0</v>
      </c>
      <c r="O115" s="73">
        <f t="shared" si="72"/>
        <v>0</v>
      </c>
      <c r="P115" s="73">
        <f t="shared" si="72"/>
        <v>0</v>
      </c>
      <c r="Q115" s="73">
        <f t="shared" si="72"/>
        <v>0</v>
      </c>
      <c r="R115" s="73">
        <f t="shared" si="72"/>
        <v>0</v>
      </c>
      <c r="S115" s="73">
        <f t="shared" si="72"/>
        <v>0</v>
      </c>
      <c r="T115" s="73">
        <f t="shared" si="72"/>
        <v>0</v>
      </c>
      <c r="U115" s="73">
        <f t="shared" ref="U115:AF115" si="73">ROUNDDOWN(U113*U114,2)</f>
        <v>0</v>
      </c>
      <c r="V115" s="73">
        <f t="shared" si="73"/>
        <v>0</v>
      </c>
      <c r="W115" s="73">
        <f t="shared" si="73"/>
        <v>0</v>
      </c>
      <c r="X115" s="73">
        <f t="shared" si="73"/>
        <v>0</v>
      </c>
      <c r="Y115" s="73">
        <f t="shared" si="73"/>
        <v>0</v>
      </c>
      <c r="Z115" s="73">
        <f t="shared" si="73"/>
        <v>0</v>
      </c>
      <c r="AA115" s="73">
        <f t="shared" si="73"/>
        <v>0</v>
      </c>
      <c r="AB115" s="73">
        <f t="shared" si="73"/>
        <v>0</v>
      </c>
      <c r="AC115" s="73">
        <f t="shared" si="73"/>
        <v>0</v>
      </c>
      <c r="AD115" s="73">
        <f t="shared" si="73"/>
        <v>0</v>
      </c>
      <c r="AE115" s="73">
        <f t="shared" si="73"/>
        <v>0</v>
      </c>
      <c r="AF115" s="73">
        <f t="shared" si="73"/>
        <v>0</v>
      </c>
      <c r="AG115" s="74">
        <f>SUM(I115:AF115)</f>
        <v>0</v>
      </c>
      <c r="AH115" s="85">
        <f>ROUNDDOWN(E115+AG115,0)</f>
        <v>0</v>
      </c>
    </row>
    <row r="116" spans="2:35" ht="13.8" thickBot="1" x14ac:dyDescent="0.25">
      <c r="B116" s="76"/>
      <c r="C116" s="77"/>
      <c r="D116" s="78"/>
      <c r="E116" s="79"/>
      <c r="F116" s="79"/>
      <c r="G116" s="79"/>
      <c r="H116" s="80"/>
      <c r="K116" s="81"/>
      <c r="L116" s="81"/>
      <c r="M116" s="82"/>
      <c r="AG116" s="13" t="s">
        <v>20</v>
      </c>
      <c r="AH116" s="83">
        <f>AH61+AH64+AH67+AH70+AH73+AH76+AH79+AH82+AH85+AH88+AH91+AH94+AH97+AH100+AH103+AH106+AH109+AH112+AH115</f>
        <v>0</v>
      </c>
      <c r="AI116" s="86"/>
    </row>
    <row r="117" spans="2:35" x14ac:dyDescent="0.2">
      <c r="B117" s="25" t="s">
        <v>90</v>
      </c>
      <c r="C117" s="26"/>
      <c r="D117" s="25"/>
      <c r="E117" s="27"/>
      <c r="F117" s="27"/>
      <c r="G117" s="27"/>
      <c r="H117" s="27"/>
      <c r="I117" s="28"/>
      <c r="J117" s="29"/>
      <c r="K117" s="30"/>
      <c r="L117" s="30"/>
      <c r="M117" s="30"/>
      <c r="N117" s="31"/>
      <c r="O117" s="31"/>
      <c r="P117" s="31"/>
      <c r="Q117" s="31"/>
      <c r="R117" s="31"/>
      <c r="S117" s="31"/>
      <c r="T117" s="31"/>
      <c r="U117" s="31"/>
      <c r="V117" s="31"/>
      <c r="W117" s="31"/>
      <c r="X117" s="31"/>
      <c r="Y117" s="31"/>
      <c r="Z117" s="31"/>
      <c r="AA117" s="31"/>
      <c r="AB117" s="31"/>
      <c r="AC117" s="31"/>
      <c r="AD117" s="31"/>
      <c r="AE117" s="31"/>
      <c r="AF117" s="31"/>
      <c r="AG117" s="24"/>
      <c r="AH117" s="24"/>
      <c r="AI117" s="24"/>
    </row>
    <row r="118" spans="2:35" ht="14.4" x14ac:dyDescent="0.2">
      <c r="B118" s="32" t="s">
        <v>0</v>
      </c>
      <c r="C118" s="33" t="s">
        <v>22</v>
      </c>
      <c r="D118" s="34" t="s">
        <v>3</v>
      </c>
      <c r="E118" s="35"/>
      <c r="F118" s="35"/>
      <c r="G118" s="36"/>
      <c r="H118" s="37" t="s">
        <v>2</v>
      </c>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9"/>
    </row>
    <row r="119" spans="2:35" x14ac:dyDescent="0.2">
      <c r="B119" s="40"/>
      <c r="C119" s="41"/>
      <c r="D119" s="42"/>
      <c r="E119" s="43"/>
      <c r="F119" s="43"/>
      <c r="G119" s="44"/>
      <c r="H119" s="45" t="s">
        <v>12</v>
      </c>
      <c r="I119" s="46" t="s">
        <v>35</v>
      </c>
      <c r="J119" s="46" t="s">
        <v>29</v>
      </c>
      <c r="K119" s="46" t="s">
        <v>36</v>
      </c>
      <c r="L119" s="46" t="s">
        <v>34</v>
      </c>
      <c r="M119" s="46" t="s">
        <v>37</v>
      </c>
      <c r="N119" s="46" t="s">
        <v>38</v>
      </c>
      <c r="O119" s="46" t="s">
        <v>30</v>
      </c>
      <c r="P119" s="46" t="s">
        <v>39</v>
      </c>
      <c r="Q119" s="46" t="s">
        <v>40</v>
      </c>
      <c r="R119" s="46" t="s">
        <v>41</v>
      </c>
      <c r="S119" s="46" t="s">
        <v>42</v>
      </c>
      <c r="T119" s="46" t="s">
        <v>43</v>
      </c>
      <c r="U119" s="46" t="s">
        <v>44</v>
      </c>
      <c r="V119" s="46" t="s">
        <v>45</v>
      </c>
      <c r="W119" s="46" t="s">
        <v>46</v>
      </c>
      <c r="X119" s="46" t="s">
        <v>47</v>
      </c>
      <c r="Y119" s="46" t="s">
        <v>48</v>
      </c>
      <c r="Z119" s="46" t="s">
        <v>49</v>
      </c>
      <c r="AA119" s="46" t="s">
        <v>50</v>
      </c>
      <c r="AB119" s="46" t="s">
        <v>51</v>
      </c>
      <c r="AC119" s="46" t="s">
        <v>52</v>
      </c>
      <c r="AD119" s="46" t="s">
        <v>53</v>
      </c>
      <c r="AE119" s="46" t="s">
        <v>54</v>
      </c>
      <c r="AF119" s="46" t="s">
        <v>55</v>
      </c>
      <c r="AG119" s="47" t="s">
        <v>1</v>
      </c>
      <c r="AH119" s="48"/>
      <c r="AI119" s="48"/>
    </row>
    <row r="120" spans="2:35" ht="13.2" customHeight="1" x14ac:dyDescent="0.2">
      <c r="B120" s="87" t="s">
        <v>99</v>
      </c>
      <c r="C120" s="50" t="s">
        <v>19</v>
      </c>
      <c r="D120" s="51" t="s">
        <v>7</v>
      </c>
      <c r="E120" s="2"/>
      <c r="F120" s="3"/>
      <c r="G120" s="4"/>
      <c r="H120" s="52" t="s">
        <v>9</v>
      </c>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53"/>
      <c r="AH120" s="48"/>
      <c r="AI120" s="48"/>
    </row>
    <row r="121" spans="2:35" x14ac:dyDescent="0.2">
      <c r="B121" s="88"/>
      <c r="C121" s="55"/>
      <c r="D121" s="56" t="s">
        <v>8</v>
      </c>
      <c r="E121" s="57">
        <v>1</v>
      </c>
      <c r="F121" s="58"/>
      <c r="G121" s="59"/>
      <c r="H121" s="60" t="s">
        <v>10</v>
      </c>
      <c r="I121" s="61">
        <v>13</v>
      </c>
      <c r="J121" s="61">
        <v>15</v>
      </c>
      <c r="K121" s="62">
        <v>13</v>
      </c>
      <c r="L121" s="62">
        <v>14</v>
      </c>
      <c r="M121" s="63">
        <v>16</v>
      </c>
      <c r="N121" s="62">
        <v>13</v>
      </c>
      <c r="O121" s="62">
        <v>16</v>
      </c>
      <c r="P121" s="62">
        <v>13</v>
      </c>
      <c r="Q121" s="62">
        <v>12</v>
      </c>
      <c r="R121" s="62">
        <v>16</v>
      </c>
      <c r="S121" s="62">
        <v>13</v>
      </c>
      <c r="T121" s="62">
        <v>13</v>
      </c>
      <c r="U121" s="61">
        <v>13</v>
      </c>
      <c r="V121" s="61">
        <v>15</v>
      </c>
      <c r="W121" s="62">
        <v>13</v>
      </c>
      <c r="X121" s="62">
        <v>14</v>
      </c>
      <c r="Y121" s="63">
        <v>16</v>
      </c>
      <c r="Z121" s="62">
        <v>13</v>
      </c>
      <c r="AA121" s="62">
        <v>16</v>
      </c>
      <c r="AB121" s="62">
        <v>13</v>
      </c>
      <c r="AC121" s="62">
        <v>12</v>
      </c>
      <c r="AD121" s="62">
        <v>16</v>
      </c>
      <c r="AE121" s="62">
        <v>13</v>
      </c>
      <c r="AF121" s="62">
        <v>13</v>
      </c>
      <c r="AG121" s="64">
        <f>SUM(I121:AF121)</f>
        <v>334</v>
      </c>
      <c r="AH121" s="48" t="s">
        <v>6</v>
      </c>
      <c r="AI121" s="65">
        <f>AG121-SUM(I121:N121)</f>
        <v>250</v>
      </c>
    </row>
    <row r="122" spans="2:35" x14ac:dyDescent="0.2">
      <c r="B122" s="89"/>
      <c r="C122" s="67"/>
      <c r="D122" s="68" t="s">
        <v>69</v>
      </c>
      <c r="E122" s="69">
        <f>ROUNDDOWN(E120*E121*24,2)</f>
        <v>0</v>
      </c>
      <c r="F122" s="70"/>
      <c r="G122" s="71"/>
      <c r="H122" s="72" t="s">
        <v>11</v>
      </c>
      <c r="I122" s="73">
        <f t="shared" ref="I122:T122" si="74">ROUNDDOWN(I120*I121,2)</f>
        <v>0</v>
      </c>
      <c r="J122" s="73">
        <f t="shared" si="74"/>
        <v>0</v>
      </c>
      <c r="K122" s="73">
        <f t="shared" si="74"/>
        <v>0</v>
      </c>
      <c r="L122" s="73">
        <f t="shared" si="74"/>
        <v>0</v>
      </c>
      <c r="M122" s="73">
        <f t="shared" si="74"/>
        <v>0</v>
      </c>
      <c r="N122" s="73">
        <f t="shared" si="74"/>
        <v>0</v>
      </c>
      <c r="O122" s="73">
        <f t="shared" si="74"/>
        <v>0</v>
      </c>
      <c r="P122" s="73">
        <f t="shared" si="74"/>
        <v>0</v>
      </c>
      <c r="Q122" s="73">
        <f t="shared" si="74"/>
        <v>0</v>
      </c>
      <c r="R122" s="73">
        <f t="shared" si="74"/>
        <v>0</v>
      </c>
      <c r="S122" s="73">
        <f t="shared" si="74"/>
        <v>0</v>
      </c>
      <c r="T122" s="73">
        <f t="shared" si="74"/>
        <v>0</v>
      </c>
      <c r="U122" s="73">
        <f t="shared" ref="U122:AF122" si="75">ROUNDDOWN(U120*U121,2)</f>
        <v>0</v>
      </c>
      <c r="V122" s="73">
        <f t="shared" si="75"/>
        <v>0</v>
      </c>
      <c r="W122" s="73">
        <f t="shared" si="75"/>
        <v>0</v>
      </c>
      <c r="X122" s="73">
        <f t="shared" si="75"/>
        <v>0</v>
      </c>
      <c r="Y122" s="73">
        <f t="shared" si="75"/>
        <v>0</v>
      </c>
      <c r="Z122" s="73">
        <f t="shared" si="75"/>
        <v>0</v>
      </c>
      <c r="AA122" s="73">
        <f t="shared" si="75"/>
        <v>0</v>
      </c>
      <c r="AB122" s="73">
        <f t="shared" si="75"/>
        <v>0</v>
      </c>
      <c r="AC122" s="73">
        <f t="shared" si="75"/>
        <v>0</v>
      </c>
      <c r="AD122" s="73">
        <f t="shared" si="75"/>
        <v>0</v>
      </c>
      <c r="AE122" s="73">
        <f t="shared" si="75"/>
        <v>0</v>
      </c>
      <c r="AF122" s="73">
        <f t="shared" si="75"/>
        <v>0</v>
      </c>
      <c r="AG122" s="74">
        <f>SUM(I122:AF122)</f>
        <v>0</v>
      </c>
      <c r="AH122" s="75">
        <f>ROUNDDOWN(E122+AG122,0)</f>
        <v>0</v>
      </c>
    </row>
    <row r="123" spans="2:35" ht="13.2" customHeight="1" x14ac:dyDescent="0.2">
      <c r="B123" s="87" t="s">
        <v>100</v>
      </c>
      <c r="C123" s="50" t="s">
        <v>19</v>
      </c>
      <c r="D123" s="51" t="s">
        <v>7</v>
      </c>
      <c r="E123" s="2"/>
      <c r="F123" s="3"/>
      <c r="G123" s="4"/>
      <c r="H123" s="52" t="s">
        <v>9</v>
      </c>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53"/>
      <c r="AH123" s="48"/>
      <c r="AI123" s="48"/>
    </row>
    <row r="124" spans="2:35" x14ac:dyDescent="0.2">
      <c r="B124" s="88"/>
      <c r="C124" s="55"/>
      <c r="D124" s="56" t="s">
        <v>8</v>
      </c>
      <c r="E124" s="57">
        <v>2</v>
      </c>
      <c r="F124" s="58"/>
      <c r="G124" s="59"/>
      <c r="H124" s="60" t="s">
        <v>10</v>
      </c>
      <c r="I124" s="61">
        <v>42</v>
      </c>
      <c r="J124" s="61">
        <v>52</v>
      </c>
      <c r="K124" s="62">
        <v>38</v>
      </c>
      <c r="L124" s="62">
        <v>35</v>
      </c>
      <c r="M124" s="63">
        <v>39</v>
      </c>
      <c r="N124" s="62">
        <v>31</v>
      </c>
      <c r="O124" s="62">
        <v>35</v>
      </c>
      <c r="P124" s="62">
        <v>34</v>
      </c>
      <c r="Q124" s="62">
        <v>32</v>
      </c>
      <c r="R124" s="62">
        <v>41</v>
      </c>
      <c r="S124" s="62">
        <v>38</v>
      </c>
      <c r="T124" s="62">
        <v>36</v>
      </c>
      <c r="U124" s="61">
        <v>42</v>
      </c>
      <c r="V124" s="61">
        <v>52</v>
      </c>
      <c r="W124" s="62">
        <v>38</v>
      </c>
      <c r="X124" s="62">
        <v>35</v>
      </c>
      <c r="Y124" s="63">
        <v>39</v>
      </c>
      <c r="Z124" s="62">
        <v>31</v>
      </c>
      <c r="AA124" s="62">
        <v>35</v>
      </c>
      <c r="AB124" s="62">
        <v>34</v>
      </c>
      <c r="AC124" s="62">
        <v>32</v>
      </c>
      <c r="AD124" s="62">
        <v>41</v>
      </c>
      <c r="AE124" s="62">
        <v>38</v>
      </c>
      <c r="AF124" s="62">
        <v>36</v>
      </c>
      <c r="AG124" s="64">
        <f>SUM(I124:AF124)</f>
        <v>906</v>
      </c>
      <c r="AH124" s="48" t="s">
        <v>6</v>
      </c>
      <c r="AI124" s="65">
        <f>AG124-SUM(I124:N124)</f>
        <v>669</v>
      </c>
    </row>
    <row r="125" spans="2:35" x14ac:dyDescent="0.2">
      <c r="B125" s="89"/>
      <c r="C125" s="67"/>
      <c r="D125" s="68" t="s">
        <v>69</v>
      </c>
      <c r="E125" s="69">
        <f>ROUNDDOWN(E123*E124*24,2)</f>
        <v>0</v>
      </c>
      <c r="F125" s="70"/>
      <c r="G125" s="71"/>
      <c r="H125" s="72" t="s">
        <v>11</v>
      </c>
      <c r="I125" s="73">
        <f t="shared" ref="I125:T125" si="76">ROUNDDOWN(I123*I124,2)</f>
        <v>0</v>
      </c>
      <c r="J125" s="73">
        <f t="shared" si="76"/>
        <v>0</v>
      </c>
      <c r="K125" s="73">
        <f t="shared" si="76"/>
        <v>0</v>
      </c>
      <c r="L125" s="73">
        <f t="shared" si="76"/>
        <v>0</v>
      </c>
      <c r="M125" s="73">
        <f t="shared" si="76"/>
        <v>0</v>
      </c>
      <c r="N125" s="73">
        <f t="shared" si="76"/>
        <v>0</v>
      </c>
      <c r="O125" s="73">
        <f t="shared" si="76"/>
        <v>0</v>
      </c>
      <c r="P125" s="73">
        <f t="shared" si="76"/>
        <v>0</v>
      </c>
      <c r="Q125" s="73">
        <f t="shared" si="76"/>
        <v>0</v>
      </c>
      <c r="R125" s="73">
        <f t="shared" si="76"/>
        <v>0</v>
      </c>
      <c r="S125" s="73">
        <f t="shared" si="76"/>
        <v>0</v>
      </c>
      <c r="T125" s="73">
        <f t="shared" si="76"/>
        <v>0</v>
      </c>
      <c r="U125" s="73">
        <f t="shared" ref="U125:AF125" si="77">ROUNDDOWN(U123*U124,2)</f>
        <v>0</v>
      </c>
      <c r="V125" s="73">
        <f t="shared" si="77"/>
        <v>0</v>
      </c>
      <c r="W125" s="73">
        <f t="shared" si="77"/>
        <v>0</v>
      </c>
      <c r="X125" s="73">
        <f t="shared" si="77"/>
        <v>0</v>
      </c>
      <c r="Y125" s="73">
        <f t="shared" si="77"/>
        <v>0</v>
      </c>
      <c r="Z125" s="73">
        <f t="shared" si="77"/>
        <v>0</v>
      </c>
      <c r="AA125" s="73">
        <f t="shared" si="77"/>
        <v>0</v>
      </c>
      <c r="AB125" s="73">
        <f t="shared" si="77"/>
        <v>0</v>
      </c>
      <c r="AC125" s="73">
        <f t="shared" si="77"/>
        <v>0</v>
      </c>
      <c r="AD125" s="73">
        <f t="shared" si="77"/>
        <v>0</v>
      </c>
      <c r="AE125" s="73">
        <f t="shared" si="77"/>
        <v>0</v>
      </c>
      <c r="AF125" s="73">
        <f t="shared" si="77"/>
        <v>0</v>
      </c>
      <c r="AG125" s="74">
        <f>SUM(I125:AF125)</f>
        <v>0</v>
      </c>
      <c r="AH125" s="75">
        <f>ROUNDDOWN(E125+AG125,0)</f>
        <v>0</v>
      </c>
    </row>
    <row r="126" spans="2:35" ht="13.2" customHeight="1" x14ac:dyDescent="0.2">
      <c r="B126" s="87" t="s">
        <v>101</v>
      </c>
      <c r="C126" s="50" t="s">
        <v>19</v>
      </c>
      <c r="D126" s="51" t="s">
        <v>7</v>
      </c>
      <c r="E126" s="2"/>
      <c r="F126" s="3"/>
      <c r="G126" s="4"/>
      <c r="H126" s="52" t="s">
        <v>9</v>
      </c>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53"/>
      <c r="AH126" s="48"/>
      <c r="AI126" s="48"/>
    </row>
    <row r="127" spans="2:35" x14ac:dyDescent="0.2">
      <c r="B127" s="88"/>
      <c r="C127" s="55"/>
      <c r="D127" s="56" t="s">
        <v>8</v>
      </c>
      <c r="E127" s="57">
        <v>2</v>
      </c>
      <c r="F127" s="58"/>
      <c r="G127" s="59"/>
      <c r="H127" s="60" t="s">
        <v>10</v>
      </c>
      <c r="I127" s="61">
        <v>3</v>
      </c>
      <c r="J127" s="61">
        <v>3</v>
      </c>
      <c r="K127" s="62">
        <v>3</v>
      </c>
      <c r="L127" s="62">
        <v>3</v>
      </c>
      <c r="M127" s="63">
        <v>3</v>
      </c>
      <c r="N127" s="62">
        <v>3</v>
      </c>
      <c r="O127" s="62">
        <v>5</v>
      </c>
      <c r="P127" s="62">
        <v>2</v>
      </c>
      <c r="Q127" s="62">
        <v>3</v>
      </c>
      <c r="R127" s="62">
        <v>3</v>
      </c>
      <c r="S127" s="62">
        <v>4</v>
      </c>
      <c r="T127" s="62">
        <v>3</v>
      </c>
      <c r="U127" s="61">
        <v>3</v>
      </c>
      <c r="V127" s="61">
        <v>3</v>
      </c>
      <c r="W127" s="62">
        <v>3</v>
      </c>
      <c r="X127" s="62">
        <v>3</v>
      </c>
      <c r="Y127" s="63">
        <v>3</v>
      </c>
      <c r="Z127" s="62">
        <v>3</v>
      </c>
      <c r="AA127" s="62">
        <v>5</v>
      </c>
      <c r="AB127" s="62">
        <v>2</v>
      </c>
      <c r="AC127" s="62">
        <v>3</v>
      </c>
      <c r="AD127" s="62">
        <v>3</v>
      </c>
      <c r="AE127" s="62">
        <v>4</v>
      </c>
      <c r="AF127" s="62">
        <v>3</v>
      </c>
      <c r="AG127" s="64">
        <f>SUM(I127:AF127)</f>
        <v>76</v>
      </c>
      <c r="AH127" s="48" t="s">
        <v>6</v>
      </c>
      <c r="AI127" s="65">
        <f>AG127-SUM(I127:N127)</f>
        <v>58</v>
      </c>
    </row>
    <row r="128" spans="2:35" x14ac:dyDescent="0.2">
      <c r="B128" s="89"/>
      <c r="C128" s="67"/>
      <c r="D128" s="68" t="s">
        <v>69</v>
      </c>
      <c r="E128" s="69">
        <f>ROUNDDOWN(E126*E127*24,2)</f>
        <v>0</v>
      </c>
      <c r="F128" s="70"/>
      <c r="G128" s="71"/>
      <c r="H128" s="72" t="s">
        <v>11</v>
      </c>
      <c r="I128" s="73">
        <f t="shared" ref="I128:T128" si="78">ROUNDDOWN(I126*I127,2)</f>
        <v>0</v>
      </c>
      <c r="J128" s="73">
        <f t="shared" si="78"/>
        <v>0</v>
      </c>
      <c r="K128" s="73">
        <f t="shared" si="78"/>
        <v>0</v>
      </c>
      <c r="L128" s="73">
        <f t="shared" si="78"/>
        <v>0</v>
      </c>
      <c r="M128" s="73">
        <f t="shared" si="78"/>
        <v>0</v>
      </c>
      <c r="N128" s="73">
        <f t="shared" si="78"/>
        <v>0</v>
      </c>
      <c r="O128" s="73">
        <f t="shared" si="78"/>
        <v>0</v>
      </c>
      <c r="P128" s="73">
        <f t="shared" si="78"/>
        <v>0</v>
      </c>
      <c r="Q128" s="73">
        <f t="shared" si="78"/>
        <v>0</v>
      </c>
      <c r="R128" s="73">
        <f t="shared" si="78"/>
        <v>0</v>
      </c>
      <c r="S128" s="73">
        <f t="shared" si="78"/>
        <v>0</v>
      </c>
      <c r="T128" s="73">
        <f t="shared" si="78"/>
        <v>0</v>
      </c>
      <c r="U128" s="73">
        <f t="shared" ref="U128:AF128" si="79">ROUNDDOWN(U126*U127,2)</f>
        <v>0</v>
      </c>
      <c r="V128" s="73">
        <f t="shared" si="79"/>
        <v>0</v>
      </c>
      <c r="W128" s="73">
        <f t="shared" si="79"/>
        <v>0</v>
      </c>
      <c r="X128" s="73">
        <f t="shared" si="79"/>
        <v>0</v>
      </c>
      <c r="Y128" s="73">
        <f t="shared" si="79"/>
        <v>0</v>
      </c>
      <c r="Z128" s="73">
        <f t="shared" si="79"/>
        <v>0</v>
      </c>
      <c r="AA128" s="73">
        <f t="shared" si="79"/>
        <v>0</v>
      </c>
      <c r="AB128" s="73">
        <f t="shared" si="79"/>
        <v>0</v>
      </c>
      <c r="AC128" s="73">
        <f t="shared" si="79"/>
        <v>0</v>
      </c>
      <c r="AD128" s="73">
        <f t="shared" si="79"/>
        <v>0</v>
      </c>
      <c r="AE128" s="73">
        <f t="shared" si="79"/>
        <v>0</v>
      </c>
      <c r="AF128" s="73">
        <f t="shared" si="79"/>
        <v>0</v>
      </c>
      <c r="AG128" s="74">
        <f>SUM(I128:AF128)</f>
        <v>0</v>
      </c>
      <c r="AH128" s="75">
        <f>ROUNDDOWN(E128+AG128,0)</f>
        <v>0</v>
      </c>
    </row>
    <row r="129" spans="2:35" ht="13.2" customHeight="1" x14ac:dyDescent="0.2">
      <c r="B129" s="87" t="s">
        <v>102</v>
      </c>
      <c r="C129" s="50" t="s">
        <v>19</v>
      </c>
      <c r="D129" s="51" t="s">
        <v>7</v>
      </c>
      <c r="E129" s="2"/>
      <c r="F129" s="3"/>
      <c r="G129" s="4"/>
      <c r="H129" s="52" t="s">
        <v>9</v>
      </c>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53"/>
      <c r="AH129" s="48"/>
      <c r="AI129" s="48"/>
    </row>
    <row r="130" spans="2:35" x14ac:dyDescent="0.2">
      <c r="B130" s="88"/>
      <c r="C130" s="55"/>
      <c r="D130" s="56" t="s">
        <v>8</v>
      </c>
      <c r="E130" s="57">
        <v>5</v>
      </c>
      <c r="F130" s="58"/>
      <c r="G130" s="59"/>
      <c r="H130" s="60" t="s">
        <v>10</v>
      </c>
      <c r="I130" s="61">
        <v>194</v>
      </c>
      <c r="J130" s="61">
        <v>249</v>
      </c>
      <c r="K130" s="62">
        <v>205</v>
      </c>
      <c r="L130" s="62">
        <v>221</v>
      </c>
      <c r="M130" s="63">
        <v>242</v>
      </c>
      <c r="N130" s="62">
        <v>203</v>
      </c>
      <c r="O130" s="62">
        <v>212</v>
      </c>
      <c r="P130" s="62">
        <v>168</v>
      </c>
      <c r="Q130" s="62">
        <v>166</v>
      </c>
      <c r="R130" s="62">
        <v>220</v>
      </c>
      <c r="S130" s="62">
        <v>205</v>
      </c>
      <c r="T130" s="62">
        <v>214</v>
      </c>
      <c r="U130" s="61">
        <v>194</v>
      </c>
      <c r="V130" s="61">
        <v>249</v>
      </c>
      <c r="W130" s="62">
        <v>205</v>
      </c>
      <c r="X130" s="62">
        <v>221</v>
      </c>
      <c r="Y130" s="63">
        <v>242</v>
      </c>
      <c r="Z130" s="62">
        <v>203</v>
      </c>
      <c r="AA130" s="62">
        <v>212</v>
      </c>
      <c r="AB130" s="62">
        <v>168</v>
      </c>
      <c r="AC130" s="62">
        <v>166</v>
      </c>
      <c r="AD130" s="62">
        <v>220</v>
      </c>
      <c r="AE130" s="62">
        <v>205</v>
      </c>
      <c r="AF130" s="62">
        <v>214</v>
      </c>
      <c r="AG130" s="64">
        <f>SUM(I130:AF130)</f>
        <v>4998</v>
      </c>
      <c r="AH130" s="48" t="s">
        <v>6</v>
      </c>
      <c r="AI130" s="65">
        <f>AG130-SUM(I130:N130)</f>
        <v>3684</v>
      </c>
    </row>
    <row r="131" spans="2:35" x14ac:dyDescent="0.2">
      <c r="B131" s="89"/>
      <c r="C131" s="67"/>
      <c r="D131" s="68" t="s">
        <v>69</v>
      </c>
      <c r="E131" s="69">
        <f>ROUNDDOWN(E129*E130*24,2)</f>
        <v>0</v>
      </c>
      <c r="F131" s="70"/>
      <c r="G131" s="71"/>
      <c r="H131" s="72" t="s">
        <v>11</v>
      </c>
      <c r="I131" s="73">
        <f t="shared" ref="I131:T131" si="80">ROUNDDOWN(I129*I130,2)</f>
        <v>0</v>
      </c>
      <c r="J131" s="73">
        <f t="shared" si="80"/>
        <v>0</v>
      </c>
      <c r="K131" s="73">
        <f t="shared" si="80"/>
        <v>0</v>
      </c>
      <c r="L131" s="73">
        <f t="shared" si="80"/>
        <v>0</v>
      </c>
      <c r="M131" s="73">
        <f t="shared" si="80"/>
        <v>0</v>
      </c>
      <c r="N131" s="73">
        <f t="shared" si="80"/>
        <v>0</v>
      </c>
      <c r="O131" s="73">
        <f t="shared" si="80"/>
        <v>0</v>
      </c>
      <c r="P131" s="73">
        <f t="shared" si="80"/>
        <v>0</v>
      </c>
      <c r="Q131" s="73">
        <f t="shared" si="80"/>
        <v>0</v>
      </c>
      <c r="R131" s="73">
        <f t="shared" si="80"/>
        <v>0</v>
      </c>
      <c r="S131" s="73">
        <f t="shared" si="80"/>
        <v>0</v>
      </c>
      <c r="T131" s="73">
        <f t="shared" si="80"/>
        <v>0</v>
      </c>
      <c r="U131" s="73">
        <f t="shared" ref="U131:AF131" si="81">ROUNDDOWN(U129*U130,2)</f>
        <v>0</v>
      </c>
      <c r="V131" s="73">
        <f t="shared" si="81"/>
        <v>0</v>
      </c>
      <c r="W131" s="73">
        <f t="shared" si="81"/>
        <v>0</v>
      </c>
      <c r="X131" s="73">
        <f t="shared" si="81"/>
        <v>0</v>
      </c>
      <c r="Y131" s="73">
        <f t="shared" si="81"/>
        <v>0</v>
      </c>
      <c r="Z131" s="73">
        <f t="shared" si="81"/>
        <v>0</v>
      </c>
      <c r="AA131" s="73">
        <f t="shared" si="81"/>
        <v>0</v>
      </c>
      <c r="AB131" s="73">
        <f t="shared" si="81"/>
        <v>0</v>
      </c>
      <c r="AC131" s="73">
        <f t="shared" si="81"/>
        <v>0</v>
      </c>
      <c r="AD131" s="73">
        <f t="shared" si="81"/>
        <v>0</v>
      </c>
      <c r="AE131" s="73">
        <f t="shared" si="81"/>
        <v>0</v>
      </c>
      <c r="AF131" s="73">
        <f t="shared" si="81"/>
        <v>0</v>
      </c>
      <c r="AG131" s="74">
        <f>SUM(I131:AF131)</f>
        <v>0</v>
      </c>
      <c r="AH131" s="75">
        <f>ROUNDDOWN(E131+AG131,0)</f>
        <v>0</v>
      </c>
    </row>
    <row r="132" spans="2:35" ht="13.2" customHeight="1" x14ac:dyDescent="0.2">
      <c r="B132" s="87" t="s">
        <v>103</v>
      </c>
      <c r="C132" s="50" t="s">
        <v>19</v>
      </c>
      <c r="D132" s="51" t="s">
        <v>7</v>
      </c>
      <c r="E132" s="2"/>
      <c r="F132" s="3"/>
      <c r="G132" s="4"/>
      <c r="H132" s="52" t="s">
        <v>9</v>
      </c>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53"/>
      <c r="AH132" s="48"/>
      <c r="AI132" s="48"/>
    </row>
    <row r="133" spans="2:35" x14ac:dyDescent="0.2">
      <c r="B133" s="88"/>
      <c r="C133" s="55"/>
      <c r="D133" s="56" t="s">
        <v>8</v>
      </c>
      <c r="E133" s="57">
        <v>2</v>
      </c>
      <c r="F133" s="58"/>
      <c r="G133" s="59"/>
      <c r="H133" s="60" t="s">
        <v>10</v>
      </c>
      <c r="I133" s="61">
        <v>5</v>
      </c>
      <c r="J133" s="61">
        <v>6</v>
      </c>
      <c r="K133" s="62">
        <v>5</v>
      </c>
      <c r="L133" s="62">
        <v>5</v>
      </c>
      <c r="M133" s="63">
        <v>5</v>
      </c>
      <c r="N133" s="62">
        <v>5</v>
      </c>
      <c r="O133" s="62">
        <v>4</v>
      </c>
      <c r="P133" s="62">
        <v>5</v>
      </c>
      <c r="Q133" s="62">
        <v>4</v>
      </c>
      <c r="R133" s="62">
        <v>5</v>
      </c>
      <c r="S133" s="62">
        <v>5</v>
      </c>
      <c r="T133" s="62">
        <v>5</v>
      </c>
      <c r="U133" s="61">
        <v>5</v>
      </c>
      <c r="V133" s="61">
        <v>6</v>
      </c>
      <c r="W133" s="62">
        <v>5</v>
      </c>
      <c r="X133" s="62">
        <v>5</v>
      </c>
      <c r="Y133" s="63">
        <v>5</v>
      </c>
      <c r="Z133" s="62">
        <v>5</v>
      </c>
      <c r="AA133" s="62">
        <v>4</v>
      </c>
      <c r="AB133" s="62">
        <v>5</v>
      </c>
      <c r="AC133" s="62">
        <v>4</v>
      </c>
      <c r="AD133" s="62">
        <v>5</v>
      </c>
      <c r="AE133" s="62">
        <v>5</v>
      </c>
      <c r="AF133" s="62">
        <v>5</v>
      </c>
      <c r="AG133" s="64">
        <f>SUM(I133:AF133)</f>
        <v>118</v>
      </c>
      <c r="AH133" s="48" t="s">
        <v>6</v>
      </c>
      <c r="AI133" s="65">
        <f>AG133-SUM(I133:N133)</f>
        <v>87</v>
      </c>
    </row>
    <row r="134" spans="2:35" x14ac:dyDescent="0.2">
      <c r="B134" s="89"/>
      <c r="C134" s="67"/>
      <c r="D134" s="68" t="s">
        <v>69</v>
      </c>
      <c r="E134" s="69">
        <f>ROUNDDOWN(E132*E133*24,2)</f>
        <v>0</v>
      </c>
      <c r="F134" s="70"/>
      <c r="G134" s="71"/>
      <c r="H134" s="72" t="s">
        <v>11</v>
      </c>
      <c r="I134" s="73">
        <f t="shared" ref="I134:T134" si="82">ROUNDDOWN(I132*I133,2)</f>
        <v>0</v>
      </c>
      <c r="J134" s="73">
        <f t="shared" si="82"/>
        <v>0</v>
      </c>
      <c r="K134" s="73">
        <f t="shared" si="82"/>
        <v>0</v>
      </c>
      <c r="L134" s="73">
        <f t="shared" si="82"/>
        <v>0</v>
      </c>
      <c r="M134" s="73">
        <f t="shared" si="82"/>
        <v>0</v>
      </c>
      <c r="N134" s="73">
        <f t="shared" si="82"/>
        <v>0</v>
      </c>
      <c r="O134" s="73">
        <f t="shared" si="82"/>
        <v>0</v>
      </c>
      <c r="P134" s="73">
        <f t="shared" si="82"/>
        <v>0</v>
      </c>
      <c r="Q134" s="73">
        <f t="shared" si="82"/>
        <v>0</v>
      </c>
      <c r="R134" s="73">
        <f t="shared" si="82"/>
        <v>0</v>
      </c>
      <c r="S134" s="73">
        <f t="shared" si="82"/>
        <v>0</v>
      </c>
      <c r="T134" s="73">
        <f t="shared" si="82"/>
        <v>0</v>
      </c>
      <c r="U134" s="73">
        <f t="shared" ref="U134:AF134" si="83">ROUNDDOWN(U132*U133,2)</f>
        <v>0</v>
      </c>
      <c r="V134" s="73">
        <f t="shared" si="83"/>
        <v>0</v>
      </c>
      <c r="W134" s="73">
        <f t="shared" si="83"/>
        <v>0</v>
      </c>
      <c r="X134" s="73">
        <f t="shared" si="83"/>
        <v>0</v>
      </c>
      <c r="Y134" s="73">
        <f t="shared" si="83"/>
        <v>0</v>
      </c>
      <c r="Z134" s="73">
        <f t="shared" si="83"/>
        <v>0</v>
      </c>
      <c r="AA134" s="73">
        <f t="shared" si="83"/>
        <v>0</v>
      </c>
      <c r="AB134" s="73">
        <f t="shared" si="83"/>
        <v>0</v>
      </c>
      <c r="AC134" s="73">
        <f t="shared" si="83"/>
        <v>0</v>
      </c>
      <c r="AD134" s="73">
        <f t="shared" si="83"/>
        <v>0</v>
      </c>
      <c r="AE134" s="73">
        <f t="shared" si="83"/>
        <v>0</v>
      </c>
      <c r="AF134" s="73">
        <f t="shared" si="83"/>
        <v>0</v>
      </c>
      <c r="AG134" s="74">
        <f>SUM(I134:AF134)</f>
        <v>0</v>
      </c>
      <c r="AH134" s="75">
        <f>ROUNDDOWN(E134+AG134,0)</f>
        <v>0</v>
      </c>
    </row>
    <row r="135" spans="2:35" ht="13.2" customHeight="1" x14ac:dyDescent="0.2">
      <c r="B135" s="87" t="s">
        <v>104</v>
      </c>
      <c r="C135" s="50" t="s">
        <v>19</v>
      </c>
      <c r="D135" s="51" t="s">
        <v>7</v>
      </c>
      <c r="E135" s="2"/>
      <c r="F135" s="3"/>
      <c r="G135" s="4"/>
      <c r="H135" s="52" t="s">
        <v>9</v>
      </c>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53"/>
      <c r="AH135" s="48"/>
      <c r="AI135" s="48"/>
    </row>
    <row r="136" spans="2:35" x14ac:dyDescent="0.2">
      <c r="B136" s="88"/>
      <c r="C136" s="55"/>
      <c r="D136" s="56" t="s">
        <v>8</v>
      </c>
      <c r="E136" s="57">
        <v>2</v>
      </c>
      <c r="F136" s="58"/>
      <c r="G136" s="59"/>
      <c r="H136" s="60" t="s">
        <v>10</v>
      </c>
      <c r="I136" s="61">
        <v>43</v>
      </c>
      <c r="J136" s="61">
        <v>53</v>
      </c>
      <c r="K136" s="62">
        <v>47</v>
      </c>
      <c r="L136" s="62">
        <v>47</v>
      </c>
      <c r="M136" s="63">
        <v>61</v>
      </c>
      <c r="N136" s="62">
        <v>57</v>
      </c>
      <c r="O136" s="62">
        <v>57</v>
      </c>
      <c r="P136" s="62">
        <v>57</v>
      </c>
      <c r="Q136" s="62">
        <v>56</v>
      </c>
      <c r="R136" s="62">
        <v>72</v>
      </c>
      <c r="S136" s="62">
        <v>61</v>
      </c>
      <c r="T136" s="62">
        <v>62</v>
      </c>
      <c r="U136" s="61">
        <v>43</v>
      </c>
      <c r="V136" s="61">
        <v>53</v>
      </c>
      <c r="W136" s="62">
        <v>47</v>
      </c>
      <c r="X136" s="62">
        <v>47</v>
      </c>
      <c r="Y136" s="63">
        <v>61</v>
      </c>
      <c r="Z136" s="62">
        <v>57</v>
      </c>
      <c r="AA136" s="62">
        <v>57</v>
      </c>
      <c r="AB136" s="62">
        <v>57</v>
      </c>
      <c r="AC136" s="62">
        <v>56</v>
      </c>
      <c r="AD136" s="62">
        <v>72</v>
      </c>
      <c r="AE136" s="62">
        <v>61</v>
      </c>
      <c r="AF136" s="62">
        <v>62</v>
      </c>
      <c r="AG136" s="64">
        <f>SUM(I136:AF136)</f>
        <v>1346</v>
      </c>
      <c r="AH136" s="48" t="s">
        <v>6</v>
      </c>
      <c r="AI136" s="65">
        <f>AG136-SUM(I136:N136)</f>
        <v>1038</v>
      </c>
    </row>
    <row r="137" spans="2:35" x14ac:dyDescent="0.2">
      <c r="B137" s="89"/>
      <c r="C137" s="67"/>
      <c r="D137" s="68" t="s">
        <v>69</v>
      </c>
      <c r="E137" s="69">
        <f>ROUNDDOWN(E135*E136*24,2)</f>
        <v>0</v>
      </c>
      <c r="F137" s="70"/>
      <c r="G137" s="71"/>
      <c r="H137" s="72" t="s">
        <v>11</v>
      </c>
      <c r="I137" s="73">
        <f t="shared" ref="I137:T137" si="84">ROUNDDOWN(I135*I136,2)</f>
        <v>0</v>
      </c>
      <c r="J137" s="73">
        <f t="shared" si="84"/>
        <v>0</v>
      </c>
      <c r="K137" s="73">
        <f t="shared" si="84"/>
        <v>0</v>
      </c>
      <c r="L137" s="73">
        <f t="shared" si="84"/>
        <v>0</v>
      </c>
      <c r="M137" s="73">
        <f t="shared" si="84"/>
        <v>0</v>
      </c>
      <c r="N137" s="73">
        <f t="shared" si="84"/>
        <v>0</v>
      </c>
      <c r="O137" s="73">
        <f t="shared" si="84"/>
        <v>0</v>
      </c>
      <c r="P137" s="73">
        <f t="shared" si="84"/>
        <v>0</v>
      </c>
      <c r="Q137" s="73">
        <f t="shared" si="84"/>
        <v>0</v>
      </c>
      <c r="R137" s="73">
        <f t="shared" si="84"/>
        <v>0</v>
      </c>
      <c r="S137" s="73">
        <f t="shared" si="84"/>
        <v>0</v>
      </c>
      <c r="T137" s="73">
        <f t="shared" si="84"/>
        <v>0</v>
      </c>
      <c r="U137" s="73">
        <f t="shared" ref="U137:AF137" si="85">ROUNDDOWN(U135*U136,2)</f>
        <v>0</v>
      </c>
      <c r="V137" s="73">
        <f t="shared" si="85"/>
        <v>0</v>
      </c>
      <c r="W137" s="73">
        <f t="shared" si="85"/>
        <v>0</v>
      </c>
      <c r="X137" s="73">
        <f t="shared" si="85"/>
        <v>0</v>
      </c>
      <c r="Y137" s="73">
        <f t="shared" si="85"/>
        <v>0</v>
      </c>
      <c r="Z137" s="73">
        <f t="shared" si="85"/>
        <v>0</v>
      </c>
      <c r="AA137" s="73">
        <f t="shared" si="85"/>
        <v>0</v>
      </c>
      <c r="AB137" s="73">
        <f t="shared" si="85"/>
        <v>0</v>
      </c>
      <c r="AC137" s="73">
        <f t="shared" si="85"/>
        <v>0</v>
      </c>
      <c r="AD137" s="73">
        <f t="shared" si="85"/>
        <v>0</v>
      </c>
      <c r="AE137" s="73">
        <f t="shared" si="85"/>
        <v>0</v>
      </c>
      <c r="AF137" s="73">
        <f t="shared" si="85"/>
        <v>0</v>
      </c>
      <c r="AG137" s="74">
        <f>SUM(I137:AF137)</f>
        <v>0</v>
      </c>
      <c r="AH137" s="75">
        <f>ROUNDDOWN(E137+AG137,0)</f>
        <v>0</v>
      </c>
    </row>
    <row r="138" spans="2:35" ht="13.2" customHeight="1" x14ac:dyDescent="0.2">
      <c r="B138" s="87" t="s">
        <v>105</v>
      </c>
      <c r="C138" s="50" t="s">
        <v>19</v>
      </c>
      <c r="D138" s="51" t="s">
        <v>7</v>
      </c>
      <c r="E138" s="2"/>
      <c r="F138" s="3"/>
      <c r="G138" s="4"/>
      <c r="H138" s="52" t="s">
        <v>9</v>
      </c>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53"/>
      <c r="AH138" s="48"/>
      <c r="AI138" s="48"/>
    </row>
    <row r="139" spans="2:35" x14ac:dyDescent="0.2">
      <c r="B139" s="88"/>
      <c r="C139" s="55"/>
      <c r="D139" s="56" t="s">
        <v>8</v>
      </c>
      <c r="E139" s="57">
        <v>2</v>
      </c>
      <c r="F139" s="58"/>
      <c r="G139" s="59"/>
      <c r="H139" s="60" t="s">
        <v>10</v>
      </c>
      <c r="I139" s="61">
        <v>34</v>
      </c>
      <c r="J139" s="61">
        <v>41</v>
      </c>
      <c r="K139" s="62">
        <v>31</v>
      </c>
      <c r="L139" s="62">
        <v>32</v>
      </c>
      <c r="M139" s="63">
        <v>37</v>
      </c>
      <c r="N139" s="62">
        <v>32</v>
      </c>
      <c r="O139" s="62">
        <v>34</v>
      </c>
      <c r="P139" s="62">
        <v>31</v>
      </c>
      <c r="Q139" s="62">
        <v>30</v>
      </c>
      <c r="R139" s="62">
        <v>38</v>
      </c>
      <c r="S139" s="62">
        <v>33</v>
      </c>
      <c r="T139" s="62">
        <v>33</v>
      </c>
      <c r="U139" s="61">
        <v>34</v>
      </c>
      <c r="V139" s="61">
        <v>41</v>
      </c>
      <c r="W139" s="62">
        <v>31</v>
      </c>
      <c r="X139" s="62">
        <v>32</v>
      </c>
      <c r="Y139" s="63">
        <v>37</v>
      </c>
      <c r="Z139" s="62">
        <v>32</v>
      </c>
      <c r="AA139" s="62">
        <v>34</v>
      </c>
      <c r="AB139" s="62">
        <v>31</v>
      </c>
      <c r="AC139" s="62">
        <v>30</v>
      </c>
      <c r="AD139" s="62">
        <v>38</v>
      </c>
      <c r="AE139" s="62">
        <v>33</v>
      </c>
      <c r="AF139" s="62">
        <v>33</v>
      </c>
      <c r="AG139" s="64">
        <f>SUM(I139:AF139)</f>
        <v>812</v>
      </c>
      <c r="AH139" s="48" t="s">
        <v>6</v>
      </c>
      <c r="AI139" s="65">
        <f>AG139-SUM(I139:N139)</f>
        <v>605</v>
      </c>
    </row>
    <row r="140" spans="2:35" ht="13.8" thickBot="1" x14ac:dyDescent="0.25">
      <c r="B140" s="89"/>
      <c r="C140" s="67"/>
      <c r="D140" s="68" t="s">
        <v>69</v>
      </c>
      <c r="E140" s="69">
        <f>ROUNDDOWN(E138*E139*24,2)</f>
        <v>0</v>
      </c>
      <c r="F140" s="70"/>
      <c r="G140" s="71"/>
      <c r="H140" s="72" t="s">
        <v>11</v>
      </c>
      <c r="I140" s="73">
        <f t="shared" ref="I140:T140" si="86">ROUNDDOWN(I138*I139,2)</f>
        <v>0</v>
      </c>
      <c r="J140" s="73">
        <f t="shared" si="86"/>
        <v>0</v>
      </c>
      <c r="K140" s="73">
        <f t="shared" si="86"/>
        <v>0</v>
      </c>
      <c r="L140" s="73">
        <f t="shared" si="86"/>
        <v>0</v>
      </c>
      <c r="M140" s="73">
        <f t="shared" si="86"/>
        <v>0</v>
      </c>
      <c r="N140" s="73">
        <f t="shared" si="86"/>
        <v>0</v>
      </c>
      <c r="O140" s="73">
        <f t="shared" si="86"/>
        <v>0</v>
      </c>
      <c r="P140" s="73">
        <f t="shared" si="86"/>
        <v>0</v>
      </c>
      <c r="Q140" s="73">
        <f t="shared" si="86"/>
        <v>0</v>
      </c>
      <c r="R140" s="73">
        <f t="shared" si="86"/>
        <v>0</v>
      </c>
      <c r="S140" s="73">
        <f t="shared" si="86"/>
        <v>0</v>
      </c>
      <c r="T140" s="73">
        <f t="shared" si="86"/>
        <v>0</v>
      </c>
      <c r="U140" s="73">
        <f t="shared" ref="U140:AF140" si="87">ROUNDDOWN(U138*U139,2)</f>
        <v>0</v>
      </c>
      <c r="V140" s="73">
        <f t="shared" si="87"/>
        <v>0</v>
      </c>
      <c r="W140" s="73">
        <f t="shared" si="87"/>
        <v>0</v>
      </c>
      <c r="X140" s="73">
        <f t="shared" si="87"/>
        <v>0</v>
      </c>
      <c r="Y140" s="73">
        <f t="shared" si="87"/>
        <v>0</v>
      </c>
      <c r="Z140" s="73">
        <f t="shared" si="87"/>
        <v>0</v>
      </c>
      <c r="AA140" s="73">
        <f t="shared" si="87"/>
        <v>0</v>
      </c>
      <c r="AB140" s="73">
        <f t="shared" si="87"/>
        <v>0</v>
      </c>
      <c r="AC140" s="73">
        <f t="shared" si="87"/>
        <v>0</v>
      </c>
      <c r="AD140" s="73">
        <f t="shared" si="87"/>
        <v>0</v>
      </c>
      <c r="AE140" s="73">
        <f t="shared" si="87"/>
        <v>0</v>
      </c>
      <c r="AF140" s="73">
        <f t="shared" si="87"/>
        <v>0</v>
      </c>
      <c r="AG140" s="74">
        <f>SUM(I140:AF140)</f>
        <v>0</v>
      </c>
      <c r="AH140" s="75">
        <f>ROUNDDOWN(E140+AG140,0)</f>
        <v>0</v>
      </c>
    </row>
    <row r="141" spans="2:35" ht="13.8" thickBot="1" x14ac:dyDescent="0.25">
      <c r="B141" s="76"/>
      <c r="C141" s="77"/>
      <c r="D141" s="78"/>
      <c r="E141" s="79"/>
      <c r="F141" s="79"/>
      <c r="G141" s="79"/>
      <c r="H141" s="80"/>
      <c r="K141" s="81"/>
      <c r="L141" s="81"/>
      <c r="M141" s="82"/>
      <c r="AG141" s="13" t="s">
        <v>20</v>
      </c>
      <c r="AH141" s="83">
        <f>AH122+AH125+AH128+AH131+AH134+AH137+AH140</f>
        <v>0</v>
      </c>
      <c r="AI141" s="86"/>
    </row>
    <row r="142" spans="2:35" hidden="1" x14ac:dyDescent="0.2">
      <c r="B142" s="76"/>
      <c r="C142" s="77"/>
      <c r="D142" s="78"/>
      <c r="E142" s="79"/>
      <c r="F142" s="79"/>
      <c r="G142" s="79"/>
      <c r="H142" s="80"/>
      <c r="K142" s="81"/>
      <c r="L142" s="81"/>
      <c r="M142" s="82"/>
      <c r="AG142" s="13"/>
      <c r="AH142" s="84"/>
      <c r="AI142" s="86"/>
    </row>
    <row r="143" spans="2:35" hidden="1" x14ac:dyDescent="0.2">
      <c r="B143" s="76"/>
      <c r="C143" s="77"/>
      <c r="D143" s="78"/>
      <c r="E143" s="79"/>
      <c r="F143" s="79"/>
      <c r="G143" s="79"/>
      <c r="H143" s="80"/>
      <c r="K143" s="81"/>
      <c r="L143" s="81"/>
      <c r="M143" s="82"/>
      <c r="AG143" s="13"/>
      <c r="AH143" s="84"/>
      <c r="AI143" s="86"/>
    </row>
    <row r="144" spans="2:35" hidden="1" x14ac:dyDescent="0.2">
      <c r="B144" s="76"/>
      <c r="C144" s="77"/>
      <c r="D144" s="78"/>
      <c r="E144" s="79"/>
      <c r="F144" s="79"/>
      <c r="G144" s="79"/>
      <c r="H144" s="80"/>
      <c r="K144" s="81"/>
      <c r="L144" s="81"/>
      <c r="M144" s="82"/>
      <c r="AG144" s="13"/>
      <c r="AH144" s="84"/>
      <c r="AI144" s="86"/>
    </row>
    <row r="145" spans="2:35" x14ac:dyDescent="0.2">
      <c r="B145" s="25" t="s">
        <v>106</v>
      </c>
      <c r="C145" s="26"/>
      <c r="D145" s="25"/>
      <c r="E145" s="27"/>
      <c r="F145" s="27"/>
      <c r="G145" s="27"/>
      <c r="H145" s="27"/>
      <c r="I145" s="28"/>
      <c r="J145" s="29"/>
      <c r="K145" s="30"/>
      <c r="L145" s="30"/>
      <c r="M145" s="30"/>
      <c r="N145" s="31"/>
      <c r="O145" s="31"/>
      <c r="P145" s="31"/>
      <c r="Q145" s="31"/>
      <c r="R145" s="31"/>
      <c r="S145" s="31"/>
      <c r="T145" s="31"/>
      <c r="U145" s="31"/>
      <c r="V145" s="31"/>
      <c r="W145" s="31"/>
      <c r="X145" s="31"/>
      <c r="Y145" s="31"/>
      <c r="Z145" s="31"/>
      <c r="AA145" s="31"/>
      <c r="AB145" s="31"/>
      <c r="AC145" s="31"/>
      <c r="AD145" s="31"/>
      <c r="AE145" s="31"/>
      <c r="AF145" s="31"/>
      <c r="AG145" s="24"/>
      <c r="AH145" s="84"/>
    </row>
    <row r="146" spans="2:35" ht="14.4" x14ac:dyDescent="0.2">
      <c r="B146" s="32" t="s">
        <v>0</v>
      </c>
      <c r="C146" s="33" t="s">
        <v>22</v>
      </c>
      <c r="D146" s="34" t="s">
        <v>3</v>
      </c>
      <c r="E146" s="35"/>
      <c r="F146" s="35"/>
      <c r="G146" s="36"/>
      <c r="H146" s="37" t="s">
        <v>2</v>
      </c>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9"/>
      <c r="AH146" s="84"/>
    </row>
    <row r="147" spans="2:35" x14ac:dyDescent="0.2">
      <c r="B147" s="40"/>
      <c r="C147" s="41"/>
      <c r="D147" s="42"/>
      <c r="E147" s="43"/>
      <c r="F147" s="43"/>
      <c r="G147" s="44"/>
      <c r="H147" s="45" t="s">
        <v>12</v>
      </c>
      <c r="I147" s="46" t="s">
        <v>35</v>
      </c>
      <c r="J147" s="46" t="s">
        <v>29</v>
      </c>
      <c r="K147" s="46" t="s">
        <v>36</v>
      </c>
      <c r="L147" s="46" t="s">
        <v>34</v>
      </c>
      <c r="M147" s="46" t="s">
        <v>37</v>
      </c>
      <c r="N147" s="46" t="s">
        <v>38</v>
      </c>
      <c r="O147" s="46" t="s">
        <v>30</v>
      </c>
      <c r="P147" s="46" t="s">
        <v>39</v>
      </c>
      <c r="Q147" s="46" t="s">
        <v>40</v>
      </c>
      <c r="R147" s="46" t="s">
        <v>41</v>
      </c>
      <c r="S147" s="46" t="s">
        <v>42</v>
      </c>
      <c r="T147" s="46" t="s">
        <v>43</v>
      </c>
      <c r="U147" s="46" t="s">
        <v>44</v>
      </c>
      <c r="V147" s="46" t="s">
        <v>45</v>
      </c>
      <c r="W147" s="46" t="s">
        <v>46</v>
      </c>
      <c r="X147" s="46" t="s">
        <v>47</v>
      </c>
      <c r="Y147" s="46" t="s">
        <v>48</v>
      </c>
      <c r="Z147" s="46" t="s">
        <v>49</v>
      </c>
      <c r="AA147" s="46" t="s">
        <v>50</v>
      </c>
      <c r="AB147" s="46" t="s">
        <v>51</v>
      </c>
      <c r="AC147" s="46" t="s">
        <v>52</v>
      </c>
      <c r="AD147" s="46" t="s">
        <v>53</v>
      </c>
      <c r="AE147" s="46" t="s">
        <v>54</v>
      </c>
      <c r="AF147" s="46" t="s">
        <v>55</v>
      </c>
      <c r="AG147" s="47" t="s">
        <v>1</v>
      </c>
      <c r="AH147" s="84"/>
    </row>
    <row r="148" spans="2:35" ht="13.2" customHeight="1" x14ac:dyDescent="0.2">
      <c r="B148" s="87" t="s">
        <v>107</v>
      </c>
      <c r="C148" s="50" t="s">
        <v>19</v>
      </c>
      <c r="D148" s="51" t="s">
        <v>7</v>
      </c>
      <c r="E148" s="2"/>
      <c r="F148" s="3"/>
      <c r="G148" s="4"/>
      <c r="H148" s="52" t="s">
        <v>9</v>
      </c>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53"/>
      <c r="AH148" s="48"/>
      <c r="AI148" s="48"/>
    </row>
    <row r="149" spans="2:35" x14ac:dyDescent="0.2">
      <c r="B149" s="88"/>
      <c r="C149" s="55"/>
      <c r="D149" s="56" t="s">
        <v>8</v>
      </c>
      <c r="E149" s="57">
        <v>6</v>
      </c>
      <c r="F149" s="58"/>
      <c r="G149" s="59"/>
      <c r="H149" s="60" t="s">
        <v>10</v>
      </c>
      <c r="I149" s="61">
        <v>37</v>
      </c>
      <c r="J149" s="61">
        <v>17</v>
      </c>
      <c r="K149" s="62">
        <v>11</v>
      </c>
      <c r="L149" s="62">
        <v>10</v>
      </c>
      <c r="M149" s="63">
        <v>18</v>
      </c>
      <c r="N149" s="62">
        <v>11</v>
      </c>
      <c r="O149" s="62">
        <v>10</v>
      </c>
      <c r="P149" s="62">
        <v>19</v>
      </c>
      <c r="Q149" s="62">
        <v>39</v>
      </c>
      <c r="R149" s="62">
        <v>66</v>
      </c>
      <c r="S149" s="62">
        <v>47</v>
      </c>
      <c r="T149" s="62">
        <v>47</v>
      </c>
      <c r="U149" s="61">
        <v>37</v>
      </c>
      <c r="V149" s="61">
        <v>17</v>
      </c>
      <c r="W149" s="62">
        <v>11</v>
      </c>
      <c r="X149" s="62">
        <v>10</v>
      </c>
      <c r="Y149" s="63">
        <v>18</v>
      </c>
      <c r="Z149" s="62">
        <v>11</v>
      </c>
      <c r="AA149" s="62">
        <v>10</v>
      </c>
      <c r="AB149" s="62">
        <v>19</v>
      </c>
      <c r="AC149" s="62">
        <v>39</v>
      </c>
      <c r="AD149" s="62">
        <v>66</v>
      </c>
      <c r="AE149" s="62">
        <v>47</v>
      </c>
      <c r="AF149" s="62">
        <v>47</v>
      </c>
      <c r="AG149" s="64">
        <f>SUM(I149:AF149)</f>
        <v>664</v>
      </c>
      <c r="AH149" s="48" t="s">
        <v>6</v>
      </c>
      <c r="AI149" s="65">
        <f>AG149-SUM(I149:N149)</f>
        <v>560</v>
      </c>
    </row>
    <row r="150" spans="2:35" x14ac:dyDescent="0.2">
      <c r="B150" s="89"/>
      <c r="C150" s="67"/>
      <c r="D150" s="68" t="s">
        <v>69</v>
      </c>
      <c r="E150" s="69">
        <f>ROUNDDOWN(E148*E149*24,2)</f>
        <v>0</v>
      </c>
      <c r="F150" s="70"/>
      <c r="G150" s="71"/>
      <c r="H150" s="72" t="s">
        <v>11</v>
      </c>
      <c r="I150" s="73">
        <f t="shared" ref="I150:T150" si="88">ROUNDDOWN(I148*I149,2)</f>
        <v>0</v>
      </c>
      <c r="J150" s="73">
        <f t="shared" si="88"/>
        <v>0</v>
      </c>
      <c r="K150" s="73">
        <f t="shared" si="88"/>
        <v>0</v>
      </c>
      <c r="L150" s="73">
        <f t="shared" si="88"/>
        <v>0</v>
      </c>
      <c r="M150" s="73">
        <f t="shared" si="88"/>
        <v>0</v>
      </c>
      <c r="N150" s="73">
        <f t="shared" si="88"/>
        <v>0</v>
      </c>
      <c r="O150" s="73">
        <f t="shared" si="88"/>
        <v>0</v>
      </c>
      <c r="P150" s="73">
        <f t="shared" si="88"/>
        <v>0</v>
      </c>
      <c r="Q150" s="73">
        <f t="shared" si="88"/>
        <v>0</v>
      </c>
      <c r="R150" s="73">
        <f t="shared" si="88"/>
        <v>0</v>
      </c>
      <c r="S150" s="73">
        <f t="shared" si="88"/>
        <v>0</v>
      </c>
      <c r="T150" s="73">
        <f t="shared" si="88"/>
        <v>0</v>
      </c>
      <c r="U150" s="73">
        <f t="shared" ref="U150:AF150" si="89">ROUNDDOWN(U148*U149,2)</f>
        <v>0</v>
      </c>
      <c r="V150" s="73">
        <f t="shared" si="89"/>
        <v>0</v>
      </c>
      <c r="W150" s="73">
        <f t="shared" si="89"/>
        <v>0</v>
      </c>
      <c r="X150" s="73">
        <f t="shared" si="89"/>
        <v>0</v>
      </c>
      <c r="Y150" s="73">
        <f t="shared" si="89"/>
        <v>0</v>
      </c>
      <c r="Z150" s="73">
        <f t="shared" si="89"/>
        <v>0</v>
      </c>
      <c r="AA150" s="73">
        <f t="shared" si="89"/>
        <v>0</v>
      </c>
      <c r="AB150" s="73">
        <f t="shared" si="89"/>
        <v>0</v>
      </c>
      <c r="AC150" s="73">
        <f t="shared" si="89"/>
        <v>0</v>
      </c>
      <c r="AD150" s="73">
        <f t="shared" si="89"/>
        <v>0</v>
      </c>
      <c r="AE150" s="73">
        <f t="shared" si="89"/>
        <v>0</v>
      </c>
      <c r="AF150" s="73">
        <f t="shared" si="89"/>
        <v>0</v>
      </c>
      <c r="AG150" s="74">
        <f>SUM(I150:AF150)</f>
        <v>0</v>
      </c>
      <c r="AH150" s="75">
        <f>ROUNDDOWN(E150+AG150,0)</f>
        <v>0</v>
      </c>
    </row>
    <row r="151" spans="2:35" ht="13.2" customHeight="1" x14ac:dyDescent="0.2">
      <c r="B151" s="87" t="s">
        <v>108</v>
      </c>
      <c r="C151" s="50" t="s">
        <v>19</v>
      </c>
      <c r="D151" s="51" t="s">
        <v>7</v>
      </c>
      <c r="E151" s="2"/>
      <c r="F151" s="3"/>
      <c r="G151" s="4"/>
      <c r="H151" s="52" t="s">
        <v>9</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53"/>
      <c r="AH151" s="48"/>
      <c r="AI151" s="48"/>
    </row>
    <row r="152" spans="2:35" x14ac:dyDescent="0.2">
      <c r="B152" s="88"/>
      <c r="C152" s="55"/>
      <c r="D152" s="56" t="s">
        <v>8</v>
      </c>
      <c r="E152" s="57">
        <v>2</v>
      </c>
      <c r="F152" s="58"/>
      <c r="G152" s="59"/>
      <c r="H152" s="60" t="s">
        <v>10</v>
      </c>
      <c r="I152" s="61">
        <v>58</v>
      </c>
      <c r="J152" s="61">
        <v>46</v>
      </c>
      <c r="K152" s="62">
        <v>31</v>
      </c>
      <c r="L152" s="62">
        <v>33</v>
      </c>
      <c r="M152" s="63">
        <v>41</v>
      </c>
      <c r="N152" s="62">
        <v>33</v>
      </c>
      <c r="O152" s="62">
        <v>36</v>
      </c>
      <c r="P152" s="62">
        <v>54</v>
      </c>
      <c r="Q152" s="62">
        <v>63</v>
      </c>
      <c r="R152" s="62">
        <v>97</v>
      </c>
      <c r="S152" s="62">
        <v>73</v>
      </c>
      <c r="T152" s="62">
        <v>78</v>
      </c>
      <c r="U152" s="61">
        <v>58</v>
      </c>
      <c r="V152" s="61">
        <v>46</v>
      </c>
      <c r="W152" s="62">
        <v>31</v>
      </c>
      <c r="X152" s="62">
        <v>33</v>
      </c>
      <c r="Y152" s="63">
        <v>41</v>
      </c>
      <c r="Z152" s="62">
        <v>33</v>
      </c>
      <c r="AA152" s="62">
        <v>36</v>
      </c>
      <c r="AB152" s="62">
        <v>54</v>
      </c>
      <c r="AC152" s="62">
        <v>63</v>
      </c>
      <c r="AD152" s="62">
        <v>97</v>
      </c>
      <c r="AE152" s="62">
        <v>73</v>
      </c>
      <c r="AF152" s="62">
        <v>78</v>
      </c>
      <c r="AG152" s="64">
        <f>SUM(I152:AF152)</f>
        <v>1286</v>
      </c>
      <c r="AH152" s="48" t="s">
        <v>6</v>
      </c>
      <c r="AI152" s="65">
        <f>AG152-SUM(I152:N152)</f>
        <v>1044</v>
      </c>
    </row>
    <row r="153" spans="2:35" x14ac:dyDescent="0.2">
      <c r="B153" s="89"/>
      <c r="C153" s="67"/>
      <c r="D153" s="68" t="s">
        <v>69</v>
      </c>
      <c r="E153" s="69">
        <f>ROUNDDOWN(E151*E152*24,2)</f>
        <v>0</v>
      </c>
      <c r="F153" s="70"/>
      <c r="G153" s="71"/>
      <c r="H153" s="72" t="s">
        <v>11</v>
      </c>
      <c r="I153" s="73">
        <f t="shared" ref="I153:T153" si="90">ROUNDDOWN(I151*I152,2)</f>
        <v>0</v>
      </c>
      <c r="J153" s="73">
        <f t="shared" si="90"/>
        <v>0</v>
      </c>
      <c r="K153" s="73">
        <f t="shared" si="90"/>
        <v>0</v>
      </c>
      <c r="L153" s="73">
        <f t="shared" si="90"/>
        <v>0</v>
      </c>
      <c r="M153" s="73">
        <f t="shared" si="90"/>
        <v>0</v>
      </c>
      <c r="N153" s="73">
        <f t="shared" si="90"/>
        <v>0</v>
      </c>
      <c r="O153" s="73">
        <f t="shared" si="90"/>
        <v>0</v>
      </c>
      <c r="P153" s="73">
        <f t="shared" si="90"/>
        <v>0</v>
      </c>
      <c r="Q153" s="73">
        <f t="shared" si="90"/>
        <v>0</v>
      </c>
      <c r="R153" s="73">
        <f t="shared" si="90"/>
        <v>0</v>
      </c>
      <c r="S153" s="73">
        <f t="shared" si="90"/>
        <v>0</v>
      </c>
      <c r="T153" s="73">
        <f t="shared" si="90"/>
        <v>0</v>
      </c>
      <c r="U153" s="73">
        <f t="shared" ref="U153:AF153" si="91">ROUNDDOWN(U151*U152,2)</f>
        <v>0</v>
      </c>
      <c r="V153" s="73">
        <f t="shared" si="91"/>
        <v>0</v>
      </c>
      <c r="W153" s="73">
        <f t="shared" si="91"/>
        <v>0</v>
      </c>
      <c r="X153" s="73">
        <f t="shared" si="91"/>
        <v>0</v>
      </c>
      <c r="Y153" s="73">
        <f t="shared" si="91"/>
        <v>0</v>
      </c>
      <c r="Z153" s="73">
        <f t="shared" si="91"/>
        <v>0</v>
      </c>
      <c r="AA153" s="73">
        <f t="shared" si="91"/>
        <v>0</v>
      </c>
      <c r="AB153" s="73">
        <f t="shared" si="91"/>
        <v>0</v>
      </c>
      <c r="AC153" s="73">
        <f t="shared" si="91"/>
        <v>0</v>
      </c>
      <c r="AD153" s="73">
        <f t="shared" si="91"/>
        <v>0</v>
      </c>
      <c r="AE153" s="73">
        <f t="shared" si="91"/>
        <v>0</v>
      </c>
      <c r="AF153" s="73">
        <f t="shared" si="91"/>
        <v>0</v>
      </c>
      <c r="AG153" s="74">
        <f>SUM(I153:AF153)</f>
        <v>0</v>
      </c>
      <c r="AH153" s="75">
        <f>ROUNDDOWN(E153+AG153,0)</f>
        <v>0</v>
      </c>
    </row>
    <row r="154" spans="2:35" ht="13.2" customHeight="1" x14ac:dyDescent="0.2">
      <c r="B154" s="87" t="s">
        <v>109</v>
      </c>
      <c r="C154" s="50" t="s">
        <v>19</v>
      </c>
      <c r="D154" s="51" t="s">
        <v>7</v>
      </c>
      <c r="E154" s="2"/>
      <c r="F154" s="3"/>
      <c r="G154" s="4"/>
      <c r="H154" s="52" t="s">
        <v>9</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53"/>
      <c r="AH154" s="48"/>
      <c r="AI154" s="48"/>
    </row>
    <row r="155" spans="2:35" x14ac:dyDescent="0.2">
      <c r="B155" s="88"/>
      <c r="C155" s="55"/>
      <c r="D155" s="56" t="s">
        <v>8</v>
      </c>
      <c r="E155" s="57">
        <v>4</v>
      </c>
      <c r="F155" s="58"/>
      <c r="G155" s="59"/>
      <c r="H155" s="60" t="s">
        <v>10</v>
      </c>
      <c r="I155" s="61">
        <v>124</v>
      </c>
      <c r="J155" s="61">
        <v>119</v>
      </c>
      <c r="K155" s="62">
        <v>90</v>
      </c>
      <c r="L155" s="62">
        <v>98</v>
      </c>
      <c r="M155" s="63">
        <v>110</v>
      </c>
      <c r="N155" s="62">
        <v>84</v>
      </c>
      <c r="O155" s="62">
        <v>107</v>
      </c>
      <c r="P155" s="62">
        <v>107</v>
      </c>
      <c r="Q155" s="62">
        <v>131</v>
      </c>
      <c r="R155" s="62">
        <v>190</v>
      </c>
      <c r="S155" s="62">
        <v>148</v>
      </c>
      <c r="T155" s="62">
        <v>162</v>
      </c>
      <c r="U155" s="61">
        <v>124</v>
      </c>
      <c r="V155" s="61">
        <v>119</v>
      </c>
      <c r="W155" s="62">
        <v>90</v>
      </c>
      <c r="X155" s="62">
        <v>98</v>
      </c>
      <c r="Y155" s="63">
        <v>110</v>
      </c>
      <c r="Z155" s="62">
        <v>84</v>
      </c>
      <c r="AA155" s="62">
        <v>107</v>
      </c>
      <c r="AB155" s="62">
        <v>107</v>
      </c>
      <c r="AC155" s="62">
        <v>131</v>
      </c>
      <c r="AD155" s="62">
        <v>190</v>
      </c>
      <c r="AE155" s="62">
        <v>148</v>
      </c>
      <c r="AF155" s="62">
        <v>162</v>
      </c>
      <c r="AG155" s="64">
        <f>SUM(I155:AF155)</f>
        <v>2940</v>
      </c>
      <c r="AH155" s="48" t="s">
        <v>6</v>
      </c>
      <c r="AI155" s="65">
        <f>AG155-SUM(I155:N155)</f>
        <v>2315</v>
      </c>
    </row>
    <row r="156" spans="2:35" x14ac:dyDescent="0.2">
      <c r="B156" s="89"/>
      <c r="C156" s="67"/>
      <c r="D156" s="68" t="s">
        <v>69</v>
      </c>
      <c r="E156" s="69">
        <f>ROUNDDOWN(E154*E155*24,2)</f>
        <v>0</v>
      </c>
      <c r="F156" s="70"/>
      <c r="G156" s="71"/>
      <c r="H156" s="72" t="s">
        <v>11</v>
      </c>
      <c r="I156" s="73">
        <f t="shared" ref="I156:T156" si="92">ROUNDDOWN(I154*I155,2)</f>
        <v>0</v>
      </c>
      <c r="J156" s="73">
        <f t="shared" si="92"/>
        <v>0</v>
      </c>
      <c r="K156" s="73">
        <f t="shared" si="92"/>
        <v>0</v>
      </c>
      <c r="L156" s="73">
        <f t="shared" si="92"/>
        <v>0</v>
      </c>
      <c r="M156" s="73">
        <f t="shared" si="92"/>
        <v>0</v>
      </c>
      <c r="N156" s="73">
        <f t="shared" si="92"/>
        <v>0</v>
      </c>
      <c r="O156" s="73">
        <f t="shared" si="92"/>
        <v>0</v>
      </c>
      <c r="P156" s="73">
        <f t="shared" si="92"/>
        <v>0</v>
      </c>
      <c r="Q156" s="73">
        <f t="shared" si="92"/>
        <v>0</v>
      </c>
      <c r="R156" s="73">
        <f t="shared" si="92"/>
        <v>0</v>
      </c>
      <c r="S156" s="73">
        <f t="shared" si="92"/>
        <v>0</v>
      </c>
      <c r="T156" s="73">
        <f t="shared" si="92"/>
        <v>0</v>
      </c>
      <c r="U156" s="73">
        <f t="shared" ref="U156:AF156" si="93">ROUNDDOWN(U154*U155,2)</f>
        <v>0</v>
      </c>
      <c r="V156" s="73">
        <f t="shared" si="93"/>
        <v>0</v>
      </c>
      <c r="W156" s="73">
        <f t="shared" si="93"/>
        <v>0</v>
      </c>
      <c r="X156" s="73">
        <f t="shared" si="93"/>
        <v>0</v>
      </c>
      <c r="Y156" s="73">
        <f t="shared" si="93"/>
        <v>0</v>
      </c>
      <c r="Z156" s="73">
        <f t="shared" si="93"/>
        <v>0</v>
      </c>
      <c r="AA156" s="73">
        <f t="shared" si="93"/>
        <v>0</v>
      </c>
      <c r="AB156" s="73">
        <f t="shared" si="93"/>
        <v>0</v>
      </c>
      <c r="AC156" s="73">
        <f t="shared" si="93"/>
        <v>0</v>
      </c>
      <c r="AD156" s="73">
        <f t="shared" si="93"/>
        <v>0</v>
      </c>
      <c r="AE156" s="73">
        <f t="shared" si="93"/>
        <v>0</v>
      </c>
      <c r="AF156" s="73">
        <f t="shared" si="93"/>
        <v>0</v>
      </c>
      <c r="AG156" s="74">
        <f>SUM(I156:AF156)</f>
        <v>0</v>
      </c>
      <c r="AH156" s="75">
        <f>ROUNDDOWN(E156+AG156,0)</f>
        <v>0</v>
      </c>
    </row>
    <row r="157" spans="2:35" ht="13.2" customHeight="1" x14ac:dyDescent="0.2">
      <c r="B157" s="87" t="s">
        <v>110</v>
      </c>
      <c r="C157" s="50" t="s">
        <v>19</v>
      </c>
      <c r="D157" s="51" t="s">
        <v>7</v>
      </c>
      <c r="E157" s="2"/>
      <c r="F157" s="3"/>
      <c r="G157" s="4"/>
      <c r="H157" s="52" t="s">
        <v>9</v>
      </c>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53"/>
      <c r="AH157" s="48"/>
      <c r="AI157" s="48"/>
    </row>
    <row r="158" spans="2:35" x14ac:dyDescent="0.2">
      <c r="B158" s="88"/>
      <c r="C158" s="55"/>
      <c r="D158" s="56" t="s">
        <v>8</v>
      </c>
      <c r="E158" s="57">
        <v>4</v>
      </c>
      <c r="F158" s="58"/>
      <c r="G158" s="59"/>
      <c r="H158" s="60" t="s">
        <v>10</v>
      </c>
      <c r="I158" s="61">
        <v>75</v>
      </c>
      <c r="J158" s="61">
        <v>68</v>
      </c>
      <c r="K158" s="62">
        <v>50</v>
      </c>
      <c r="L158" s="62">
        <v>54</v>
      </c>
      <c r="M158" s="63">
        <v>59</v>
      </c>
      <c r="N158" s="62">
        <v>50</v>
      </c>
      <c r="O158" s="62">
        <v>59</v>
      </c>
      <c r="P158" s="62">
        <v>59</v>
      </c>
      <c r="Q158" s="62">
        <v>77</v>
      </c>
      <c r="R158" s="62">
        <v>108</v>
      </c>
      <c r="S158" s="62">
        <v>83</v>
      </c>
      <c r="T158" s="62">
        <v>89</v>
      </c>
      <c r="U158" s="61">
        <v>75</v>
      </c>
      <c r="V158" s="61">
        <v>68</v>
      </c>
      <c r="W158" s="62">
        <v>50</v>
      </c>
      <c r="X158" s="62">
        <v>54</v>
      </c>
      <c r="Y158" s="63">
        <v>59</v>
      </c>
      <c r="Z158" s="62">
        <v>50</v>
      </c>
      <c r="AA158" s="62">
        <v>59</v>
      </c>
      <c r="AB158" s="62">
        <v>59</v>
      </c>
      <c r="AC158" s="62">
        <v>77</v>
      </c>
      <c r="AD158" s="62">
        <v>108</v>
      </c>
      <c r="AE158" s="62">
        <v>83</v>
      </c>
      <c r="AF158" s="62">
        <v>89</v>
      </c>
      <c r="AG158" s="64">
        <f>SUM(I158:AF158)</f>
        <v>1662</v>
      </c>
      <c r="AH158" s="48" t="s">
        <v>6</v>
      </c>
      <c r="AI158" s="65">
        <f>AG158-SUM(I158:N158)</f>
        <v>1306</v>
      </c>
    </row>
    <row r="159" spans="2:35" x14ac:dyDescent="0.2">
      <c r="B159" s="89"/>
      <c r="C159" s="67"/>
      <c r="D159" s="68" t="s">
        <v>69</v>
      </c>
      <c r="E159" s="69">
        <f>ROUNDDOWN(E157*E158*24,2)</f>
        <v>0</v>
      </c>
      <c r="F159" s="70"/>
      <c r="G159" s="71"/>
      <c r="H159" s="72" t="s">
        <v>11</v>
      </c>
      <c r="I159" s="73">
        <f t="shared" ref="I159:T159" si="94">ROUNDDOWN(I157*I158,2)</f>
        <v>0</v>
      </c>
      <c r="J159" s="73">
        <f t="shared" si="94"/>
        <v>0</v>
      </c>
      <c r="K159" s="73">
        <f t="shared" si="94"/>
        <v>0</v>
      </c>
      <c r="L159" s="73">
        <f t="shared" si="94"/>
        <v>0</v>
      </c>
      <c r="M159" s="73">
        <f t="shared" si="94"/>
        <v>0</v>
      </c>
      <c r="N159" s="73">
        <f t="shared" si="94"/>
        <v>0</v>
      </c>
      <c r="O159" s="73">
        <f t="shared" si="94"/>
        <v>0</v>
      </c>
      <c r="P159" s="73">
        <f t="shared" si="94"/>
        <v>0</v>
      </c>
      <c r="Q159" s="73">
        <f t="shared" si="94"/>
        <v>0</v>
      </c>
      <c r="R159" s="73">
        <f t="shared" si="94"/>
        <v>0</v>
      </c>
      <c r="S159" s="73">
        <f t="shared" si="94"/>
        <v>0</v>
      </c>
      <c r="T159" s="73">
        <f t="shared" si="94"/>
        <v>0</v>
      </c>
      <c r="U159" s="73">
        <f t="shared" ref="U159:AF159" si="95">ROUNDDOWN(U157*U158,2)</f>
        <v>0</v>
      </c>
      <c r="V159" s="73">
        <f t="shared" si="95"/>
        <v>0</v>
      </c>
      <c r="W159" s="73">
        <f t="shared" si="95"/>
        <v>0</v>
      </c>
      <c r="X159" s="73">
        <f t="shared" si="95"/>
        <v>0</v>
      </c>
      <c r="Y159" s="73">
        <f t="shared" si="95"/>
        <v>0</v>
      </c>
      <c r="Z159" s="73">
        <f t="shared" si="95"/>
        <v>0</v>
      </c>
      <c r="AA159" s="73">
        <f t="shared" si="95"/>
        <v>0</v>
      </c>
      <c r="AB159" s="73">
        <f t="shared" si="95"/>
        <v>0</v>
      </c>
      <c r="AC159" s="73">
        <f t="shared" si="95"/>
        <v>0</v>
      </c>
      <c r="AD159" s="73">
        <f t="shared" si="95"/>
        <v>0</v>
      </c>
      <c r="AE159" s="73">
        <f t="shared" si="95"/>
        <v>0</v>
      </c>
      <c r="AF159" s="73">
        <f t="shared" si="95"/>
        <v>0</v>
      </c>
      <c r="AG159" s="74">
        <f>SUM(I159:AF159)</f>
        <v>0</v>
      </c>
      <c r="AH159" s="75">
        <f>ROUNDDOWN(E159+AG159,0)</f>
        <v>0</v>
      </c>
    </row>
    <row r="160" spans="2:35" ht="13.2" customHeight="1" x14ac:dyDescent="0.2">
      <c r="B160" s="87" t="s">
        <v>111</v>
      </c>
      <c r="C160" s="50" t="s">
        <v>19</v>
      </c>
      <c r="D160" s="51" t="s">
        <v>7</v>
      </c>
      <c r="E160" s="2"/>
      <c r="F160" s="3"/>
      <c r="G160" s="4"/>
      <c r="H160" s="52" t="s">
        <v>9</v>
      </c>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53"/>
      <c r="AH160" s="48"/>
      <c r="AI160" s="48"/>
    </row>
    <row r="161" spans="2:35" x14ac:dyDescent="0.2">
      <c r="B161" s="88"/>
      <c r="C161" s="55"/>
      <c r="D161" s="56" t="s">
        <v>8</v>
      </c>
      <c r="E161" s="57">
        <v>7</v>
      </c>
      <c r="F161" s="58"/>
      <c r="G161" s="59"/>
      <c r="H161" s="60" t="s">
        <v>10</v>
      </c>
      <c r="I161" s="61">
        <v>79</v>
      </c>
      <c r="J161" s="61">
        <v>70</v>
      </c>
      <c r="K161" s="62">
        <v>47</v>
      </c>
      <c r="L161" s="62">
        <v>52</v>
      </c>
      <c r="M161" s="63">
        <v>59</v>
      </c>
      <c r="N161" s="62">
        <v>48</v>
      </c>
      <c r="O161" s="62">
        <v>55</v>
      </c>
      <c r="P161" s="62">
        <v>67</v>
      </c>
      <c r="Q161" s="62">
        <v>83</v>
      </c>
      <c r="R161" s="62">
        <v>117</v>
      </c>
      <c r="S161" s="62">
        <v>89</v>
      </c>
      <c r="T161" s="62">
        <v>96</v>
      </c>
      <c r="U161" s="61">
        <v>79</v>
      </c>
      <c r="V161" s="61">
        <v>70</v>
      </c>
      <c r="W161" s="62">
        <v>47</v>
      </c>
      <c r="X161" s="62">
        <v>52</v>
      </c>
      <c r="Y161" s="63">
        <v>59</v>
      </c>
      <c r="Z161" s="62">
        <v>48</v>
      </c>
      <c r="AA161" s="62">
        <v>55</v>
      </c>
      <c r="AB161" s="62">
        <v>67</v>
      </c>
      <c r="AC161" s="62">
        <v>83</v>
      </c>
      <c r="AD161" s="62">
        <v>117</v>
      </c>
      <c r="AE161" s="62">
        <v>89</v>
      </c>
      <c r="AF161" s="62">
        <v>96</v>
      </c>
      <c r="AG161" s="64">
        <f>SUM(I161:AF161)</f>
        <v>1724</v>
      </c>
      <c r="AH161" s="48" t="s">
        <v>6</v>
      </c>
      <c r="AI161" s="65">
        <f>AG161-SUM(I161:N161)</f>
        <v>1369</v>
      </c>
    </row>
    <row r="162" spans="2:35" x14ac:dyDescent="0.2">
      <c r="B162" s="89"/>
      <c r="C162" s="67"/>
      <c r="D162" s="68" t="s">
        <v>69</v>
      </c>
      <c r="E162" s="69">
        <f>ROUNDDOWN(E160*E161*24,2)</f>
        <v>0</v>
      </c>
      <c r="F162" s="70"/>
      <c r="G162" s="71"/>
      <c r="H162" s="72" t="s">
        <v>11</v>
      </c>
      <c r="I162" s="73">
        <f t="shared" ref="I162:T162" si="96">ROUNDDOWN(I160*I161,2)</f>
        <v>0</v>
      </c>
      <c r="J162" s="73">
        <f t="shared" si="96"/>
        <v>0</v>
      </c>
      <c r="K162" s="73">
        <f t="shared" si="96"/>
        <v>0</v>
      </c>
      <c r="L162" s="73">
        <f t="shared" si="96"/>
        <v>0</v>
      </c>
      <c r="M162" s="73">
        <f t="shared" si="96"/>
        <v>0</v>
      </c>
      <c r="N162" s="73">
        <f t="shared" si="96"/>
        <v>0</v>
      </c>
      <c r="O162" s="73">
        <f t="shared" si="96"/>
        <v>0</v>
      </c>
      <c r="P162" s="73">
        <f t="shared" si="96"/>
        <v>0</v>
      </c>
      <c r="Q162" s="73">
        <f t="shared" si="96"/>
        <v>0</v>
      </c>
      <c r="R162" s="73">
        <f t="shared" si="96"/>
        <v>0</v>
      </c>
      <c r="S162" s="73">
        <f t="shared" si="96"/>
        <v>0</v>
      </c>
      <c r="T162" s="73">
        <f t="shared" si="96"/>
        <v>0</v>
      </c>
      <c r="U162" s="73">
        <f t="shared" ref="U162:AF162" si="97">ROUNDDOWN(U160*U161,2)</f>
        <v>0</v>
      </c>
      <c r="V162" s="73">
        <f t="shared" si="97"/>
        <v>0</v>
      </c>
      <c r="W162" s="73">
        <f t="shared" si="97"/>
        <v>0</v>
      </c>
      <c r="X162" s="73">
        <f t="shared" si="97"/>
        <v>0</v>
      </c>
      <c r="Y162" s="73">
        <f t="shared" si="97"/>
        <v>0</v>
      </c>
      <c r="Z162" s="73">
        <f t="shared" si="97"/>
        <v>0</v>
      </c>
      <c r="AA162" s="73">
        <f t="shared" si="97"/>
        <v>0</v>
      </c>
      <c r="AB162" s="73">
        <f t="shared" si="97"/>
        <v>0</v>
      </c>
      <c r="AC162" s="73">
        <f t="shared" si="97"/>
        <v>0</v>
      </c>
      <c r="AD162" s="73">
        <f t="shared" si="97"/>
        <v>0</v>
      </c>
      <c r="AE162" s="73">
        <f t="shared" si="97"/>
        <v>0</v>
      </c>
      <c r="AF162" s="73">
        <f t="shared" si="97"/>
        <v>0</v>
      </c>
      <c r="AG162" s="74">
        <f>SUM(I162:AF162)</f>
        <v>0</v>
      </c>
      <c r="AH162" s="75">
        <f>ROUNDDOWN(E162+AG162,0)</f>
        <v>0</v>
      </c>
    </row>
    <row r="163" spans="2:35" ht="13.2" customHeight="1" x14ac:dyDescent="0.2">
      <c r="B163" s="87" t="s">
        <v>112</v>
      </c>
      <c r="C163" s="50" t="s">
        <v>19</v>
      </c>
      <c r="D163" s="51" t="s">
        <v>7</v>
      </c>
      <c r="E163" s="2"/>
      <c r="F163" s="3"/>
      <c r="G163" s="4"/>
      <c r="H163" s="52" t="s">
        <v>9</v>
      </c>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53"/>
      <c r="AH163" s="48"/>
      <c r="AI163" s="48"/>
    </row>
    <row r="164" spans="2:35" x14ac:dyDescent="0.2">
      <c r="B164" s="88"/>
      <c r="C164" s="55"/>
      <c r="D164" s="56" t="s">
        <v>8</v>
      </c>
      <c r="E164" s="57">
        <v>7</v>
      </c>
      <c r="F164" s="58"/>
      <c r="G164" s="59"/>
      <c r="H164" s="60" t="s">
        <v>10</v>
      </c>
      <c r="I164" s="61">
        <v>38</v>
      </c>
      <c r="J164" s="61">
        <v>49</v>
      </c>
      <c r="K164" s="62">
        <v>39</v>
      </c>
      <c r="L164" s="62">
        <v>43</v>
      </c>
      <c r="M164" s="63">
        <v>45</v>
      </c>
      <c r="N164" s="62">
        <v>39</v>
      </c>
      <c r="O164" s="62">
        <v>50</v>
      </c>
      <c r="P164" s="62">
        <v>38</v>
      </c>
      <c r="Q164" s="62">
        <v>142</v>
      </c>
      <c r="R164" s="62">
        <v>490</v>
      </c>
      <c r="S164" s="62">
        <v>53</v>
      </c>
      <c r="T164" s="62">
        <v>44</v>
      </c>
      <c r="U164" s="61">
        <v>38</v>
      </c>
      <c r="V164" s="61">
        <v>49</v>
      </c>
      <c r="W164" s="62">
        <v>39</v>
      </c>
      <c r="X164" s="62">
        <v>43</v>
      </c>
      <c r="Y164" s="63">
        <v>45</v>
      </c>
      <c r="Z164" s="62">
        <v>39</v>
      </c>
      <c r="AA164" s="62">
        <v>50</v>
      </c>
      <c r="AB164" s="62">
        <v>38</v>
      </c>
      <c r="AC164" s="62">
        <v>142</v>
      </c>
      <c r="AD164" s="62">
        <v>490</v>
      </c>
      <c r="AE164" s="62">
        <v>53</v>
      </c>
      <c r="AF164" s="62">
        <v>44</v>
      </c>
      <c r="AG164" s="64">
        <f>SUM(I164:AF164)</f>
        <v>2140</v>
      </c>
      <c r="AH164" s="48" t="s">
        <v>6</v>
      </c>
      <c r="AI164" s="65">
        <f>AG164-SUM(I164:N164)</f>
        <v>1887</v>
      </c>
    </row>
    <row r="165" spans="2:35" x14ac:dyDescent="0.2">
      <c r="B165" s="89"/>
      <c r="C165" s="67"/>
      <c r="D165" s="68" t="s">
        <v>69</v>
      </c>
      <c r="E165" s="69">
        <f>ROUNDDOWN(E163*E164*24,2)</f>
        <v>0</v>
      </c>
      <c r="F165" s="70"/>
      <c r="G165" s="71"/>
      <c r="H165" s="72" t="s">
        <v>11</v>
      </c>
      <c r="I165" s="73">
        <f t="shared" ref="I165:T165" si="98">ROUNDDOWN(I163*I164,2)</f>
        <v>0</v>
      </c>
      <c r="J165" s="73">
        <f t="shared" si="98"/>
        <v>0</v>
      </c>
      <c r="K165" s="73">
        <f t="shared" si="98"/>
        <v>0</v>
      </c>
      <c r="L165" s="73">
        <f t="shared" si="98"/>
        <v>0</v>
      </c>
      <c r="M165" s="73">
        <f t="shared" si="98"/>
        <v>0</v>
      </c>
      <c r="N165" s="73">
        <f t="shared" si="98"/>
        <v>0</v>
      </c>
      <c r="O165" s="73">
        <f t="shared" si="98"/>
        <v>0</v>
      </c>
      <c r="P165" s="73">
        <f t="shared" si="98"/>
        <v>0</v>
      </c>
      <c r="Q165" s="73">
        <f t="shared" si="98"/>
        <v>0</v>
      </c>
      <c r="R165" s="73">
        <f t="shared" si="98"/>
        <v>0</v>
      </c>
      <c r="S165" s="73">
        <f t="shared" si="98"/>
        <v>0</v>
      </c>
      <c r="T165" s="73">
        <f t="shared" si="98"/>
        <v>0</v>
      </c>
      <c r="U165" s="73">
        <f t="shared" ref="U165:AF165" si="99">ROUNDDOWN(U163*U164,2)</f>
        <v>0</v>
      </c>
      <c r="V165" s="73">
        <f t="shared" si="99"/>
        <v>0</v>
      </c>
      <c r="W165" s="73">
        <f t="shared" si="99"/>
        <v>0</v>
      </c>
      <c r="X165" s="73">
        <f t="shared" si="99"/>
        <v>0</v>
      </c>
      <c r="Y165" s="73">
        <f t="shared" si="99"/>
        <v>0</v>
      </c>
      <c r="Z165" s="73">
        <f t="shared" si="99"/>
        <v>0</v>
      </c>
      <c r="AA165" s="73">
        <f t="shared" si="99"/>
        <v>0</v>
      </c>
      <c r="AB165" s="73">
        <f t="shared" si="99"/>
        <v>0</v>
      </c>
      <c r="AC165" s="73">
        <f t="shared" si="99"/>
        <v>0</v>
      </c>
      <c r="AD165" s="73">
        <f t="shared" si="99"/>
        <v>0</v>
      </c>
      <c r="AE165" s="73">
        <f t="shared" si="99"/>
        <v>0</v>
      </c>
      <c r="AF165" s="73">
        <f t="shared" si="99"/>
        <v>0</v>
      </c>
      <c r="AG165" s="74">
        <f>SUM(I165:AF165)</f>
        <v>0</v>
      </c>
      <c r="AH165" s="75">
        <f>ROUNDDOWN(E165+AG165,0)</f>
        <v>0</v>
      </c>
    </row>
    <row r="166" spans="2:35" ht="13.2" customHeight="1" x14ac:dyDescent="0.2">
      <c r="B166" s="87" t="s">
        <v>113</v>
      </c>
      <c r="C166" s="50" t="s">
        <v>19</v>
      </c>
      <c r="D166" s="51" t="s">
        <v>7</v>
      </c>
      <c r="E166" s="2"/>
      <c r="F166" s="3"/>
      <c r="G166" s="4"/>
      <c r="H166" s="52" t="s">
        <v>9</v>
      </c>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53"/>
      <c r="AH166" s="48"/>
      <c r="AI166" s="48"/>
    </row>
    <row r="167" spans="2:35" x14ac:dyDescent="0.2">
      <c r="B167" s="88"/>
      <c r="C167" s="55"/>
      <c r="D167" s="56" t="s">
        <v>8</v>
      </c>
      <c r="E167" s="57">
        <v>2</v>
      </c>
      <c r="F167" s="58"/>
      <c r="G167" s="59"/>
      <c r="H167" s="60" t="s">
        <v>10</v>
      </c>
      <c r="I167" s="61">
        <v>164</v>
      </c>
      <c r="J167" s="61">
        <v>178</v>
      </c>
      <c r="K167" s="62">
        <v>138</v>
      </c>
      <c r="L167" s="62">
        <v>169</v>
      </c>
      <c r="M167" s="63">
        <v>168</v>
      </c>
      <c r="N167" s="62">
        <v>138</v>
      </c>
      <c r="O167" s="62">
        <v>170</v>
      </c>
      <c r="P167" s="62">
        <v>158</v>
      </c>
      <c r="Q167" s="62">
        <v>167</v>
      </c>
      <c r="R167" s="62">
        <v>226</v>
      </c>
      <c r="S167" s="62">
        <v>182</v>
      </c>
      <c r="T167" s="62">
        <v>203</v>
      </c>
      <c r="U167" s="61">
        <v>164</v>
      </c>
      <c r="V167" s="61">
        <v>178</v>
      </c>
      <c r="W167" s="62">
        <v>138</v>
      </c>
      <c r="X167" s="62">
        <v>169</v>
      </c>
      <c r="Y167" s="63">
        <v>168</v>
      </c>
      <c r="Z167" s="62">
        <v>138</v>
      </c>
      <c r="AA167" s="62">
        <v>170</v>
      </c>
      <c r="AB167" s="62">
        <v>158</v>
      </c>
      <c r="AC167" s="62">
        <v>167</v>
      </c>
      <c r="AD167" s="62">
        <v>226</v>
      </c>
      <c r="AE167" s="62">
        <v>182</v>
      </c>
      <c r="AF167" s="62">
        <v>203</v>
      </c>
      <c r="AG167" s="64">
        <f>SUM(I167:AF167)</f>
        <v>4122</v>
      </c>
      <c r="AH167" s="48" t="s">
        <v>6</v>
      </c>
      <c r="AI167" s="65">
        <f>AG167-SUM(I167:N167)</f>
        <v>3167</v>
      </c>
    </row>
    <row r="168" spans="2:35" x14ac:dyDescent="0.2">
      <c r="B168" s="89"/>
      <c r="C168" s="67"/>
      <c r="D168" s="68" t="s">
        <v>69</v>
      </c>
      <c r="E168" s="69">
        <f>ROUNDDOWN(E166*E167*24,2)</f>
        <v>0</v>
      </c>
      <c r="F168" s="70"/>
      <c r="G168" s="71"/>
      <c r="H168" s="72" t="s">
        <v>11</v>
      </c>
      <c r="I168" s="73">
        <f t="shared" ref="I168:T168" si="100">ROUNDDOWN(I166*I167,2)</f>
        <v>0</v>
      </c>
      <c r="J168" s="73">
        <f t="shared" si="100"/>
        <v>0</v>
      </c>
      <c r="K168" s="73">
        <f t="shared" si="100"/>
        <v>0</v>
      </c>
      <c r="L168" s="73">
        <f t="shared" si="100"/>
        <v>0</v>
      </c>
      <c r="M168" s="73">
        <f t="shared" si="100"/>
        <v>0</v>
      </c>
      <c r="N168" s="73">
        <f t="shared" si="100"/>
        <v>0</v>
      </c>
      <c r="O168" s="73">
        <f t="shared" si="100"/>
        <v>0</v>
      </c>
      <c r="P168" s="73">
        <f t="shared" si="100"/>
        <v>0</v>
      </c>
      <c r="Q168" s="73">
        <f t="shared" si="100"/>
        <v>0</v>
      </c>
      <c r="R168" s="73">
        <f t="shared" si="100"/>
        <v>0</v>
      </c>
      <c r="S168" s="73">
        <f t="shared" si="100"/>
        <v>0</v>
      </c>
      <c r="T168" s="73">
        <f t="shared" si="100"/>
        <v>0</v>
      </c>
      <c r="U168" s="73">
        <f t="shared" ref="U168:AF168" si="101">ROUNDDOWN(U166*U167,2)</f>
        <v>0</v>
      </c>
      <c r="V168" s="73">
        <f t="shared" si="101"/>
        <v>0</v>
      </c>
      <c r="W168" s="73">
        <f t="shared" si="101"/>
        <v>0</v>
      </c>
      <c r="X168" s="73">
        <f t="shared" si="101"/>
        <v>0</v>
      </c>
      <c r="Y168" s="73">
        <f t="shared" si="101"/>
        <v>0</v>
      </c>
      <c r="Z168" s="73">
        <f t="shared" si="101"/>
        <v>0</v>
      </c>
      <c r="AA168" s="73">
        <f t="shared" si="101"/>
        <v>0</v>
      </c>
      <c r="AB168" s="73">
        <f t="shared" si="101"/>
        <v>0</v>
      </c>
      <c r="AC168" s="73">
        <f t="shared" si="101"/>
        <v>0</v>
      </c>
      <c r="AD168" s="73">
        <f t="shared" si="101"/>
        <v>0</v>
      </c>
      <c r="AE168" s="73">
        <f t="shared" si="101"/>
        <v>0</v>
      </c>
      <c r="AF168" s="73">
        <f t="shared" si="101"/>
        <v>0</v>
      </c>
      <c r="AG168" s="74">
        <f>SUM(I168:AF168)</f>
        <v>0</v>
      </c>
      <c r="AH168" s="75">
        <f>ROUNDDOWN(E168+AG168,0)</f>
        <v>0</v>
      </c>
    </row>
    <row r="169" spans="2:35" ht="13.2" customHeight="1" x14ac:dyDescent="0.2">
      <c r="B169" s="87" t="s">
        <v>114</v>
      </c>
      <c r="C169" s="50" t="s">
        <v>19</v>
      </c>
      <c r="D169" s="51" t="s">
        <v>7</v>
      </c>
      <c r="E169" s="2"/>
      <c r="F169" s="3"/>
      <c r="G169" s="4"/>
      <c r="H169" s="52" t="s">
        <v>9</v>
      </c>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53"/>
      <c r="AH169" s="48"/>
      <c r="AI169" s="48"/>
    </row>
    <row r="170" spans="2:35" x14ac:dyDescent="0.2">
      <c r="B170" s="88"/>
      <c r="C170" s="55"/>
      <c r="D170" s="56" t="s">
        <v>8</v>
      </c>
      <c r="E170" s="57">
        <v>7</v>
      </c>
      <c r="F170" s="58"/>
      <c r="G170" s="59"/>
      <c r="H170" s="60" t="s">
        <v>10</v>
      </c>
      <c r="I170" s="61">
        <v>344</v>
      </c>
      <c r="J170" s="61">
        <v>410</v>
      </c>
      <c r="K170" s="62">
        <v>335</v>
      </c>
      <c r="L170" s="62">
        <v>359</v>
      </c>
      <c r="M170" s="63">
        <v>380</v>
      </c>
      <c r="N170" s="62">
        <v>320</v>
      </c>
      <c r="O170" s="62">
        <v>399</v>
      </c>
      <c r="P170" s="62">
        <v>350</v>
      </c>
      <c r="Q170" s="62">
        <v>344</v>
      </c>
      <c r="R170" s="62">
        <v>457</v>
      </c>
      <c r="S170" s="62">
        <v>372</v>
      </c>
      <c r="T170" s="62">
        <v>425</v>
      </c>
      <c r="U170" s="61">
        <v>344</v>
      </c>
      <c r="V170" s="61">
        <v>410</v>
      </c>
      <c r="W170" s="62">
        <v>335</v>
      </c>
      <c r="X170" s="62">
        <v>359</v>
      </c>
      <c r="Y170" s="63">
        <v>380</v>
      </c>
      <c r="Z170" s="62">
        <v>320</v>
      </c>
      <c r="AA170" s="62">
        <v>399</v>
      </c>
      <c r="AB170" s="62">
        <v>350</v>
      </c>
      <c r="AC170" s="62">
        <v>344</v>
      </c>
      <c r="AD170" s="62">
        <v>457</v>
      </c>
      <c r="AE170" s="62">
        <v>372</v>
      </c>
      <c r="AF170" s="62">
        <v>425</v>
      </c>
      <c r="AG170" s="64">
        <f>SUM(I170:AF170)</f>
        <v>8990</v>
      </c>
      <c r="AH170" s="48" t="s">
        <v>6</v>
      </c>
      <c r="AI170" s="65">
        <f>AG170-SUM(I170:N170)</f>
        <v>6842</v>
      </c>
    </row>
    <row r="171" spans="2:35" x14ac:dyDescent="0.2">
      <c r="B171" s="89"/>
      <c r="C171" s="67"/>
      <c r="D171" s="68" t="s">
        <v>69</v>
      </c>
      <c r="E171" s="69">
        <f>ROUNDDOWN(E169*E170*24,2)</f>
        <v>0</v>
      </c>
      <c r="F171" s="70"/>
      <c r="G171" s="71"/>
      <c r="H171" s="72" t="s">
        <v>11</v>
      </c>
      <c r="I171" s="73">
        <f t="shared" ref="I171:T171" si="102">ROUNDDOWN(I169*I170,2)</f>
        <v>0</v>
      </c>
      <c r="J171" s="73">
        <f t="shared" si="102"/>
        <v>0</v>
      </c>
      <c r="K171" s="73">
        <f t="shared" si="102"/>
        <v>0</v>
      </c>
      <c r="L171" s="73">
        <f t="shared" si="102"/>
        <v>0</v>
      </c>
      <c r="M171" s="73">
        <f t="shared" si="102"/>
        <v>0</v>
      </c>
      <c r="N171" s="73">
        <f t="shared" si="102"/>
        <v>0</v>
      </c>
      <c r="O171" s="73">
        <f t="shared" si="102"/>
        <v>0</v>
      </c>
      <c r="P171" s="73">
        <f t="shared" si="102"/>
        <v>0</v>
      </c>
      <c r="Q171" s="73">
        <f t="shared" si="102"/>
        <v>0</v>
      </c>
      <c r="R171" s="73">
        <f t="shared" si="102"/>
        <v>0</v>
      </c>
      <c r="S171" s="73">
        <f t="shared" si="102"/>
        <v>0</v>
      </c>
      <c r="T171" s="73">
        <f t="shared" si="102"/>
        <v>0</v>
      </c>
      <c r="U171" s="73">
        <f t="shared" ref="U171:AF171" si="103">ROUNDDOWN(U169*U170,2)</f>
        <v>0</v>
      </c>
      <c r="V171" s="73">
        <f t="shared" si="103"/>
        <v>0</v>
      </c>
      <c r="W171" s="73">
        <f t="shared" si="103"/>
        <v>0</v>
      </c>
      <c r="X171" s="73">
        <f t="shared" si="103"/>
        <v>0</v>
      </c>
      <c r="Y171" s="73">
        <f t="shared" si="103"/>
        <v>0</v>
      </c>
      <c r="Z171" s="73">
        <f t="shared" si="103"/>
        <v>0</v>
      </c>
      <c r="AA171" s="73">
        <f t="shared" si="103"/>
        <v>0</v>
      </c>
      <c r="AB171" s="73">
        <f t="shared" si="103"/>
        <v>0</v>
      </c>
      <c r="AC171" s="73">
        <f t="shared" si="103"/>
        <v>0</v>
      </c>
      <c r="AD171" s="73">
        <f t="shared" si="103"/>
        <v>0</v>
      </c>
      <c r="AE171" s="73">
        <f t="shared" si="103"/>
        <v>0</v>
      </c>
      <c r="AF171" s="73">
        <f t="shared" si="103"/>
        <v>0</v>
      </c>
      <c r="AG171" s="74">
        <f>SUM(I171:AF171)</f>
        <v>0</v>
      </c>
      <c r="AH171" s="75">
        <f>ROUNDDOWN(E171+AG171,0)</f>
        <v>0</v>
      </c>
    </row>
    <row r="172" spans="2:35" ht="13.2" customHeight="1" x14ac:dyDescent="0.2">
      <c r="B172" s="87" t="s">
        <v>115</v>
      </c>
      <c r="C172" s="50" t="s">
        <v>19</v>
      </c>
      <c r="D172" s="51" t="s">
        <v>7</v>
      </c>
      <c r="E172" s="2"/>
      <c r="F172" s="3"/>
      <c r="G172" s="4"/>
      <c r="H172" s="52" t="s">
        <v>9</v>
      </c>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53"/>
      <c r="AH172" s="48"/>
      <c r="AI172" s="48"/>
    </row>
    <row r="173" spans="2:35" x14ac:dyDescent="0.2">
      <c r="B173" s="88"/>
      <c r="C173" s="55"/>
      <c r="D173" s="56" t="s">
        <v>8</v>
      </c>
      <c r="E173" s="57">
        <v>2</v>
      </c>
      <c r="F173" s="58"/>
      <c r="G173" s="59"/>
      <c r="H173" s="60" t="s">
        <v>10</v>
      </c>
      <c r="I173" s="61">
        <v>42</v>
      </c>
      <c r="J173" s="61">
        <v>26</v>
      </c>
      <c r="K173" s="62">
        <v>18</v>
      </c>
      <c r="L173" s="62">
        <v>16</v>
      </c>
      <c r="M173" s="63">
        <v>23</v>
      </c>
      <c r="N173" s="62">
        <v>17</v>
      </c>
      <c r="O173" s="62">
        <v>18</v>
      </c>
      <c r="P173" s="62">
        <v>29</v>
      </c>
      <c r="Q173" s="62">
        <v>48</v>
      </c>
      <c r="R173" s="62">
        <v>73</v>
      </c>
      <c r="S173" s="62">
        <v>57</v>
      </c>
      <c r="T173" s="62">
        <v>58</v>
      </c>
      <c r="U173" s="61">
        <v>42</v>
      </c>
      <c r="V173" s="61">
        <v>26</v>
      </c>
      <c r="W173" s="62">
        <v>18</v>
      </c>
      <c r="X173" s="62">
        <v>16</v>
      </c>
      <c r="Y173" s="63">
        <v>23</v>
      </c>
      <c r="Z173" s="62">
        <v>17</v>
      </c>
      <c r="AA173" s="62">
        <v>18</v>
      </c>
      <c r="AB173" s="62">
        <v>29</v>
      </c>
      <c r="AC173" s="62">
        <v>48</v>
      </c>
      <c r="AD173" s="62">
        <v>73</v>
      </c>
      <c r="AE173" s="62">
        <v>57</v>
      </c>
      <c r="AF173" s="62">
        <v>58</v>
      </c>
      <c r="AG173" s="64">
        <f>SUM(I173:AF173)</f>
        <v>850</v>
      </c>
      <c r="AH173" s="48" t="s">
        <v>6</v>
      </c>
      <c r="AI173" s="65">
        <f>AG173-SUM(I173:N173)</f>
        <v>708</v>
      </c>
    </row>
    <row r="174" spans="2:35" x14ac:dyDescent="0.2">
      <c r="B174" s="89"/>
      <c r="C174" s="67"/>
      <c r="D174" s="68" t="s">
        <v>69</v>
      </c>
      <c r="E174" s="69">
        <f>ROUNDDOWN(E172*E173*24,2)</f>
        <v>0</v>
      </c>
      <c r="F174" s="70"/>
      <c r="G174" s="71"/>
      <c r="H174" s="72" t="s">
        <v>11</v>
      </c>
      <c r="I174" s="73">
        <f t="shared" ref="I174:T174" si="104">ROUNDDOWN(I172*I173,2)</f>
        <v>0</v>
      </c>
      <c r="J174" s="73">
        <f t="shared" si="104"/>
        <v>0</v>
      </c>
      <c r="K174" s="73">
        <f t="shared" si="104"/>
        <v>0</v>
      </c>
      <c r="L174" s="73">
        <f t="shared" si="104"/>
        <v>0</v>
      </c>
      <c r="M174" s="73">
        <f t="shared" si="104"/>
        <v>0</v>
      </c>
      <c r="N174" s="73">
        <f t="shared" si="104"/>
        <v>0</v>
      </c>
      <c r="O174" s="73">
        <f t="shared" si="104"/>
        <v>0</v>
      </c>
      <c r="P174" s="73">
        <f t="shared" si="104"/>
        <v>0</v>
      </c>
      <c r="Q174" s="73">
        <f t="shared" si="104"/>
        <v>0</v>
      </c>
      <c r="R174" s="73">
        <f t="shared" si="104"/>
        <v>0</v>
      </c>
      <c r="S174" s="73">
        <f t="shared" si="104"/>
        <v>0</v>
      </c>
      <c r="T174" s="73">
        <f t="shared" si="104"/>
        <v>0</v>
      </c>
      <c r="U174" s="73">
        <f t="shared" ref="U174:AF174" si="105">ROUNDDOWN(U172*U173,2)</f>
        <v>0</v>
      </c>
      <c r="V174" s="73">
        <f t="shared" si="105"/>
        <v>0</v>
      </c>
      <c r="W174" s="73">
        <f t="shared" si="105"/>
        <v>0</v>
      </c>
      <c r="X174" s="73">
        <f t="shared" si="105"/>
        <v>0</v>
      </c>
      <c r="Y174" s="73">
        <f t="shared" si="105"/>
        <v>0</v>
      </c>
      <c r="Z174" s="73">
        <f t="shared" si="105"/>
        <v>0</v>
      </c>
      <c r="AA174" s="73">
        <f t="shared" si="105"/>
        <v>0</v>
      </c>
      <c r="AB174" s="73">
        <f t="shared" si="105"/>
        <v>0</v>
      </c>
      <c r="AC174" s="73">
        <f t="shared" si="105"/>
        <v>0</v>
      </c>
      <c r="AD174" s="73">
        <f t="shared" si="105"/>
        <v>0</v>
      </c>
      <c r="AE174" s="73">
        <f t="shared" si="105"/>
        <v>0</v>
      </c>
      <c r="AF174" s="73">
        <f t="shared" si="105"/>
        <v>0</v>
      </c>
      <c r="AG174" s="74">
        <f>SUM(I174:AF174)</f>
        <v>0</v>
      </c>
      <c r="AH174" s="75">
        <f>ROUNDDOWN(E174+AG174,0)</f>
        <v>0</v>
      </c>
    </row>
    <row r="175" spans="2:35" ht="13.2" customHeight="1" x14ac:dyDescent="0.2">
      <c r="B175" s="87" t="s">
        <v>116</v>
      </c>
      <c r="C175" s="50" t="s">
        <v>19</v>
      </c>
      <c r="D175" s="51" t="s">
        <v>7</v>
      </c>
      <c r="E175" s="2"/>
      <c r="F175" s="3"/>
      <c r="G175" s="4"/>
      <c r="H175" s="52" t="s">
        <v>9</v>
      </c>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53"/>
      <c r="AH175" s="48"/>
      <c r="AI175" s="48"/>
    </row>
    <row r="176" spans="2:35" x14ac:dyDescent="0.2">
      <c r="B176" s="88"/>
      <c r="C176" s="55"/>
      <c r="D176" s="56" t="s">
        <v>8</v>
      </c>
      <c r="E176" s="57">
        <v>3</v>
      </c>
      <c r="F176" s="58"/>
      <c r="G176" s="59"/>
      <c r="H176" s="60" t="s">
        <v>10</v>
      </c>
      <c r="I176" s="61">
        <v>194</v>
      </c>
      <c r="J176" s="61">
        <v>221</v>
      </c>
      <c r="K176" s="62">
        <v>184</v>
      </c>
      <c r="L176" s="62">
        <v>203</v>
      </c>
      <c r="M176" s="63">
        <v>215</v>
      </c>
      <c r="N176" s="62">
        <v>182</v>
      </c>
      <c r="O176" s="62">
        <v>226</v>
      </c>
      <c r="P176" s="62">
        <v>195</v>
      </c>
      <c r="Q176" s="62">
        <v>202</v>
      </c>
      <c r="R176" s="62">
        <v>274</v>
      </c>
      <c r="S176" s="62">
        <v>224</v>
      </c>
      <c r="T176" s="62">
        <v>254</v>
      </c>
      <c r="U176" s="61">
        <v>194</v>
      </c>
      <c r="V176" s="61">
        <v>221</v>
      </c>
      <c r="W176" s="62">
        <v>184</v>
      </c>
      <c r="X176" s="62">
        <v>203</v>
      </c>
      <c r="Y176" s="63">
        <v>215</v>
      </c>
      <c r="Z176" s="62">
        <v>182</v>
      </c>
      <c r="AA176" s="62">
        <v>226</v>
      </c>
      <c r="AB176" s="62">
        <v>195</v>
      </c>
      <c r="AC176" s="62">
        <v>202</v>
      </c>
      <c r="AD176" s="62">
        <v>274</v>
      </c>
      <c r="AE176" s="62">
        <v>224</v>
      </c>
      <c r="AF176" s="62">
        <v>254</v>
      </c>
      <c r="AG176" s="64">
        <f>SUM(I176:AF176)</f>
        <v>5148</v>
      </c>
      <c r="AH176" s="48" t="s">
        <v>6</v>
      </c>
      <c r="AI176" s="65">
        <f>AG176-SUM(I176:N176)</f>
        <v>3949</v>
      </c>
    </row>
    <row r="177" spans="2:35" x14ac:dyDescent="0.2">
      <c r="B177" s="89"/>
      <c r="C177" s="67"/>
      <c r="D177" s="68" t="s">
        <v>69</v>
      </c>
      <c r="E177" s="69">
        <f>ROUNDDOWN(E175*E176*24,2)</f>
        <v>0</v>
      </c>
      <c r="F177" s="70"/>
      <c r="G177" s="71"/>
      <c r="H177" s="72" t="s">
        <v>11</v>
      </c>
      <c r="I177" s="73">
        <f t="shared" ref="I177:T177" si="106">ROUNDDOWN(I175*I176,2)</f>
        <v>0</v>
      </c>
      <c r="J177" s="73">
        <f t="shared" si="106"/>
        <v>0</v>
      </c>
      <c r="K177" s="73">
        <f t="shared" si="106"/>
        <v>0</v>
      </c>
      <c r="L177" s="73">
        <f t="shared" si="106"/>
        <v>0</v>
      </c>
      <c r="M177" s="73">
        <f t="shared" si="106"/>
        <v>0</v>
      </c>
      <c r="N177" s="73">
        <f t="shared" si="106"/>
        <v>0</v>
      </c>
      <c r="O177" s="73">
        <f t="shared" si="106"/>
        <v>0</v>
      </c>
      <c r="P177" s="73">
        <f t="shared" si="106"/>
        <v>0</v>
      </c>
      <c r="Q177" s="73">
        <f t="shared" si="106"/>
        <v>0</v>
      </c>
      <c r="R177" s="73">
        <f t="shared" si="106"/>
        <v>0</v>
      </c>
      <c r="S177" s="73">
        <f t="shared" si="106"/>
        <v>0</v>
      </c>
      <c r="T177" s="73">
        <f t="shared" si="106"/>
        <v>0</v>
      </c>
      <c r="U177" s="73">
        <f t="shared" ref="U177:AF177" si="107">ROUNDDOWN(U175*U176,2)</f>
        <v>0</v>
      </c>
      <c r="V177" s="73">
        <f t="shared" si="107"/>
        <v>0</v>
      </c>
      <c r="W177" s="73">
        <f t="shared" si="107"/>
        <v>0</v>
      </c>
      <c r="X177" s="73">
        <f t="shared" si="107"/>
        <v>0</v>
      </c>
      <c r="Y177" s="73">
        <f t="shared" si="107"/>
        <v>0</v>
      </c>
      <c r="Z177" s="73">
        <f t="shared" si="107"/>
        <v>0</v>
      </c>
      <c r="AA177" s="73">
        <f t="shared" si="107"/>
        <v>0</v>
      </c>
      <c r="AB177" s="73">
        <f t="shared" si="107"/>
        <v>0</v>
      </c>
      <c r="AC177" s="73">
        <f t="shared" si="107"/>
        <v>0</v>
      </c>
      <c r="AD177" s="73">
        <f t="shared" si="107"/>
        <v>0</v>
      </c>
      <c r="AE177" s="73">
        <f t="shared" si="107"/>
        <v>0</v>
      </c>
      <c r="AF177" s="73">
        <f t="shared" si="107"/>
        <v>0</v>
      </c>
      <c r="AG177" s="74">
        <f>SUM(I177:AF177)</f>
        <v>0</v>
      </c>
      <c r="AH177" s="75">
        <f>ROUNDDOWN(E177+AG177,0)</f>
        <v>0</v>
      </c>
    </row>
    <row r="178" spans="2:35" ht="13.2" customHeight="1" x14ac:dyDescent="0.2">
      <c r="B178" s="87" t="s">
        <v>117</v>
      </c>
      <c r="C178" s="50" t="s">
        <v>19</v>
      </c>
      <c r="D178" s="51" t="s">
        <v>7</v>
      </c>
      <c r="E178" s="2"/>
      <c r="F178" s="3"/>
      <c r="G178" s="4"/>
      <c r="H178" s="52" t="s">
        <v>9</v>
      </c>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53"/>
      <c r="AH178" s="48"/>
      <c r="AI178" s="48"/>
    </row>
    <row r="179" spans="2:35" x14ac:dyDescent="0.2">
      <c r="B179" s="88"/>
      <c r="C179" s="55"/>
      <c r="D179" s="56" t="s">
        <v>8</v>
      </c>
      <c r="E179" s="57">
        <v>1</v>
      </c>
      <c r="F179" s="58"/>
      <c r="G179" s="59"/>
      <c r="H179" s="60" t="s">
        <v>10</v>
      </c>
      <c r="I179" s="61">
        <v>42</v>
      </c>
      <c r="J179" s="61">
        <v>28</v>
      </c>
      <c r="K179" s="62">
        <v>16</v>
      </c>
      <c r="L179" s="62">
        <v>14</v>
      </c>
      <c r="M179" s="63">
        <v>20</v>
      </c>
      <c r="N179" s="62">
        <v>15</v>
      </c>
      <c r="O179" s="62">
        <v>15</v>
      </c>
      <c r="P179" s="62">
        <v>31</v>
      </c>
      <c r="Q179" s="62">
        <v>48</v>
      </c>
      <c r="R179" s="62">
        <v>74</v>
      </c>
      <c r="S179" s="62">
        <v>55</v>
      </c>
      <c r="T179" s="62">
        <v>54</v>
      </c>
      <c r="U179" s="61">
        <v>42</v>
      </c>
      <c r="V179" s="61">
        <v>28</v>
      </c>
      <c r="W179" s="62">
        <v>16</v>
      </c>
      <c r="X179" s="62">
        <v>14</v>
      </c>
      <c r="Y179" s="63">
        <v>20</v>
      </c>
      <c r="Z179" s="62">
        <v>15</v>
      </c>
      <c r="AA179" s="62">
        <v>15</v>
      </c>
      <c r="AB179" s="62">
        <v>31</v>
      </c>
      <c r="AC179" s="62">
        <v>48</v>
      </c>
      <c r="AD179" s="62">
        <v>74</v>
      </c>
      <c r="AE179" s="62">
        <v>55</v>
      </c>
      <c r="AF179" s="62">
        <v>54</v>
      </c>
      <c r="AG179" s="64">
        <f>SUM(I179:AF179)</f>
        <v>824</v>
      </c>
      <c r="AH179" s="48" t="s">
        <v>6</v>
      </c>
      <c r="AI179" s="65">
        <f>AG179-SUM(I179:N179)</f>
        <v>689</v>
      </c>
    </row>
    <row r="180" spans="2:35" x14ac:dyDescent="0.2">
      <c r="B180" s="89"/>
      <c r="C180" s="67"/>
      <c r="D180" s="68" t="s">
        <v>69</v>
      </c>
      <c r="E180" s="69">
        <f>ROUNDDOWN(E178*E179*24,2)</f>
        <v>0</v>
      </c>
      <c r="F180" s="70"/>
      <c r="G180" s="71"/>
      <c r="H180" s="72" t="s">
        <v>11</v>
      </c>
      <c r="I180" s="73">
        <f t="shared" ref="I180:T180" si="108">ROUNDDOWN(I178*I179,2)</f>
        <v>0</v>
      </c>
      <c r="J180" s="73">
        <f t="shared" si="108"/>
        <v>0</v>
      </c>
      <c r="K180" s="73">
        <f t="shared" si="108"/>
        <v>0</v>
      </c>
      <c r="L180" s="73">
        <f t="shared" si="108"/>
        <v>0</v>
      </c>
      <c r="M180" s="73">
        <f t="shared" si="108"/>
        <v>0</v>
      </c>
      <c r="N180" s="73">
        <f t="shared" si="108"/>
        <v>0</v>
      </c>
      <c r="O180" s="73">
        <f t="shared" si="108"/>
        <v>0</v>
      </c>
      <c r="P180" s="73">
        <f t="shared" si="108"/>
        <v>0</v>
      </c>
      <c r="Q180" s="73">
        <f t="shared" si="108"/>
        <v>0</v>
      </c>
      <c r="R180" s="73">
        <f t="shared" si="108"/>
        <v>0</v>
      </c>
      <c r="S180" s="73">
        <f t="shared" si="108"/>
        <v>0</v>
      </c>
      <c r="T180" s="73">
        <f t="shared" si="108"/>
        <v>0</v>
      </c>
      <c r="U180" s="73">
        <f t="shared" ref="U180:AF180" si="109">ROUNDDOWN(U178*U179,2)</f>
        <v>0</v>
      </c>
      <c r="V180" s="73">
        <f t="shared" si="109"/>
        <v>0</v>
      </c>
      <c r="W180" s="73">
        <f t="shared" si="109"/>
        <v>0</v>
      </c>
      <c r="X180" s="73">
        <f t="shared" si="109"/>
        <v>0</v>
      </c>
      <c r="Y180" s="73">
        <f t="shared" si="109"/>
        <v>0</v>
      </c>
      <c r="Z180" s="73">
        <f t="shared" si="109"/>
        <v>0</v>
      </c>
      <c r="AA180" s="73">
        <f t="shared" si="109"/>
        <v>0</v>
      </c>
      <c r="AB180" s="73">
        <f t="shared" si="109"/>
        <v>0</v>
      </c>
      <c r="AC180" s="73">
        <f t="shared" si="109"/>
        <v>0</v>
      </c>
      <c r="AD180" s="73">
        <f t="shared" si="109"/>
        <v>0</v>
      </c>
      <c r="AE180" s="73">
        <f t="shared" si="109"/>
        <v>0</v>
      </c>
      <c r="AF180" s="73">
        <f t="shared" si="109"/>
        <v>0</v>
      </c>
      <c r="AG180" s="74">
        <f>SUM(I180:AF180)</f>
        <v>0</v>
      </c>
      <c r="AH180" s="75">
        <f>ROUNDDOWN(E180+AG180,0)</f>
        <v>0</v>
      </c>
    </row>
    <row r="181" spans="2:35" ht="13.2" customHeight="1" x14ac:dyDescent="0.2">
      <c r="B181" s="87" t="s">
        <v>118</v>
      </c>
      <c r="C181" s="50" t="s">
        <v>19</v>
      </c>
      <c r="D181" s="51" t="s">
        <v>7</v>
      </c>
      <c r="E181" s="2"/>
      <c r="F181" s="3"/>
      <c r="G181" s="4"/>
      <c r="H181" s="52" t="s">
        <v>9</v>
      </c>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53"/>
      <c r="AH181" s="48"/>
      <c r="AI181" s="48"/>
    </row>
    <row r="182" spans="2:35" x14ac:dyDescent="0.2">
      <c r="B182" s="88"/>
      <c r="C182" s="55"/>
      <c r="D182" s="56" t="s">
        <v>8</v>
      </c>
      <c r="E182" s="57">
        <v>2</v>
      </c>
      <c r="F182" s="58"/>
      <c r="G182" s="59"/>
      <c r="H182" s="60" t="s">
        <v>10</v>
      </c>
      <c r="I182" s="61">
        <v>127</v>
      </c>
      <c r="J182" s="61">
        <v>136</v>
      </c>
      <c r="K182" s="62">
        <v>106</v>
      </c>
      <c r="L182" s="62">
        <v>117</v>
      </c>
      <c r="M182" s="63">
        <v>129</v>
      </c>
      <c r="N182" s="62">
        <v>109</v>
      </c>
      <c r="O182" s="62">
        <v>133</v>
      </c>
      <c r="P182" s="62">
        <v>130</v>
      </c>
      <c r="Q182" s="62">
        <v>136</v>
      </c>
      <c r="R182" s="62">
        <v>177</v>
      </c>
      <c r="S182" s="62">
        <v>142</v>
      </c>
      <c r="T182" s="62">
        <v>157</v>
      </c>
      <c r="U182" s="61">
        <v>127</v>
      </c>
      <c r="V182" s="61">
        <v>136</v>
      </c>
      <c r="W182" s="62">
        <v>106</v>
      </c>
      <c r="X182" s="62">
        <v>117</v>
      </c>
      <c r="Y182" s="63">
        <v>129</v>
      </c>
      <c r="Z182" s="62">
        <v>109</v>
      </c>
      <c r="AA182" s="62">
        <v>133</v>
      </c>
      <c r="AB182" s="62">
        <v>130</v>
      </c>
      <c r="AC182" s="62">
        <v>136</v>
      </c>
      <c r="AD182" s="62">
        <v>177</v>
      </c>
      <c r="AE182" s="62">
        <v>142</v>
      </c>
      <c r="AF182" s="62">
        <v>157</v>
      </c>
      <c r="AG182" s="64">
        <f>SUM(I182:AF182)</f>
        <v>3198</v>
      </c>
      <c r="AH182" s="48" t="s">
        <v>6</v>
      </c>
      <c r="AI182" s="65">
        <f>AG182-SUM(I182:N182)</f>
        <v>2474</v>
      </c>
    </row>
    <row r="183" spans="2:35" x14ac:dyDescent="0.2">
      <c r="B183" s="89"/>
      <c r="C183" s="67"/>
      <c r="D183" s="68" t="s">
        <v>69</v>
      </c>
      <c r="E183" s="69">
        <f>ROUNDDOWN(E181*E182*24,2)</f>
        <v>0</v>
      </c>
      <c r="F183" s="70"/>
      <c r="G183" s="71"/>
      <c r="H183" s="72" t="s">
        <v>11</v>
      </c>
      <c r="I183" s="73">
        <f t="shared" ref="I183:T183" si="110">ROUNDDOWN(I181*I182,2)</f>
        <v>0</v>
      </c>
      <c r="J183" s="73">
        <f t="shared" si="110"/>
        <v>0</v>
      </c>
      <c r="K183" s="73">
        <f t="shared" si="110"/>
        <v>0</v>
      </c>
      <c r="L183" s="73">
        <f t="shared" si="110"/>
        <v>0</v>
      </c>
      <c r="M183" s="73">
        <f t="shared" si="110"/>
        <v>0</v>
      </c>
      <c r="N183" s="73">
        <f t="shared" si="110"/>
        <v>0</v>
      </c>
      <c r="O183" s="73">
        <f t="shared" si="110"/>
        <v>0</v>
      </c>
      <c r="P183" s="73">
        <f t="shared" si="110"/>
        <v>0</v>
      </c>
      <c r="Q183" s="73">
        <f t="shared" si="110"/>
        <v>0</v>
      </c>
      <c r="R183" s="73">
        <f t="shared" si="110"/>
        <v>0</v>
      </c>
      <c r="S183" s="73">
        <f t="shared" si="110"/>
        <v>0</v>
      </c>
      <c r="T183" s="73">
        <f t="shared" si="110"/>
        <v>0</v>
      </c>
      <c r="U183" s="73">
        <f t="shared" ref="U183:AF183" si="111">ROUNDDOWN(U181*U182,2)</f>
        <v>0</v>
      </c>
      <c r="V183" s="73">
        <f t="shared" si="111"/>
        <v>0</v>
      </c>
      <c r="W183" s="73">
        <f t="shared" si="111"/>
        <v>0</v>
      </c>
      <c r="X183" s="73">
        <f t="shared" si="111"/>
        <v>0</v>
      </c>
      <c r="Y183" s="73">
        <f t="shared" si="111"/>
        <v>0</v>
      </c>
      <c r="Z183" s="73">
        <f t="shared" si="111"/>
        <v>0</v>
      </c>
      <c r="AA183" s="73">
        <f t="shared" si="111"/>
        <v>0</v>
      </c>
      <c r="AB183" s="73">
        <f t="shared" si="111"/>
        <v>0</v>
      </c>
      <c r="AC183" s="73">
        <f t="shared" si="111"/>
        <v>0</v>
      </c>
      <c r="AD183" s="73">
        <f t="shared" si="111"/>
        <v>0</v>
      </c>
      <c r="AE183" s="73">
        <f t="shared" si="111"/>
        <v>0</v>
      </c>
      <c r="AF183" s="73">
        <f t="shared" si="111"/>
        <v>0</v>
      </c>
      <c r="AG183" s="74">
        <f>SUM(I183:AF183)</f>
        <v>0</v>
      </c>
      <c r="AH183" s="75">
        <f>ROUNDDOWN(E183+AG183,0)</f>
        <v>0</v>
      </c>
    </row>
    <row r="184" spans="2:35" ht="13.2" customHeight="1" x14ac:dyDescent="0.2">
      <c r="B184" s="87" t="s">
        <v>119</v>
      </c>
      <c r="C184" s="50" t="s">
        <v>19</v>
      </c>
      <c r="D184" s="51" t="s">
        <v>7</v>
      </c>
      <c r="E184" s="2"/>
      <c r="F184" s="3"/>
      <c r="G184" s="4"/>
      <c r="H184" s="52" t="s">
        <v>9</v>
      </c>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53"/>
      <c r="AH184" s="48"/>
      <c r="AI184" s="48"/>
    </row>
    <row r="185" spans="2:35" x14ac:dyDescent="0.2">
      <c r="B185" s="88"/>
      <c r="C185" s="55"/>
      <c r="D185" s="56" t="s">
        <v>8</v>
      </c>
      <c r="E185" s="57">
        <v>1</v>
      </c>
      <c r="F185" s="58"/>
      <c r="G185" s="59"/>
      <c r="H185" s="60" t="s">
        <v>10</v>
      </c>
      <c r="I185" s="61">
        <v>43</v>
      </c>
      <c r="J185" s="61">
        <v>27</v>
      </c>
      <c r="K185" s="62">
        <v>14</v>
      </c>
      <c r="L185" s="62">
        <v>15</v>
      </c>
      <c r="M185" s="63">
        <v>14</v>
      </c>
      <c r="N185" s="62">
        <v>14</v>
      </c>
      <c r="O185" s="62">
        <v>17</v>
      </c>
      <c r="P185" s="62">
        <v>35</v>
      </c>
      <c r="Q185" s="62">
        <v>48</v>
      </c>
      <c r="R185" s="62">
        <v>71</v>
      </c>
      <c r="S185" s="62">
        <v>54</v>
      </c>
      <c r="T185" s="62">
        <v>55</v>
      </c>
      <c r="U185" s="61">
        <v>43</v>
      </c>
      <c r="V185" s="61">
        <v>27</v>
      </c>
      <c r="W185" s="62">
        <v>14</v>
      </c>
      <c r="X185" s="62">
        <v>15</v>
      </c>
      <c r="Y185" s="63">
        <v>14</v>
      </c>
      <c r="Z185" s="62">
        <v>14</v>
      </c>
      <c r="AA185" s="62">
        <v>17</v>
      </c>
      <c r="AB185" s="62">
        <v>35</v>
      </c>
      <c r="AC185" s="62">
        <v>48</v>
      </c>
      <c r="AD185" s="62">
        <v>71</v>
      </c>
      <c r="AE185" s="62">
        <v>54</v>
      </c>
      <c r="AF185" s="62">
        <v>55</v>
      </c>
      <c r="AG185" s="64">
        <f>SUM(I185:AF185)</f>
        <v>814</v>
      </c>
      <c r="AH185" s="48" t="s">
        <v>6</v>
      </c>
      <c r="AI185" s="65">
        <f>AG185-SUM(I185:N185)</f>
        <v>687</v>
      </c>
    </row>
    <row r="186" spans="2:35" x14ac:dyDescent="0.2">
      <c r="B186" s="89"/>
      <c r="C186" s="67"/>
      <c r="D186" s="68" t="s">
        <v>69</v>
      </c>
      <c r="E186" s="69">
        <f>ROUNDDOWN(E184*E185*24,2)</f>
        <v>0</v>
      </c>
      <c r="F186" s="70"/>
      <c r="G186" s="71"/>
      <c r="H186" s="72" t="s">
        <v>11</v>
      </c>
      <c r="I186" s="73">
        <f t="shared" ref="I186:T186" si="112">ROUNDDOWN(I184*I185,2)</f>
        <v>0</v>
      </c>
      <c r="J186" s="73">
        <f t="shared" si="112"/>
        <v>0</v>
      </c>
      <c r="K186" s="73">
        <f t="shared" si="112"/>
        <v>0</v>
      </c>
      <c r="L186" s="73">
        <f t="shared" si="112"/>
        <v>0</v>
      </c>
      <c r="M186" s="73">
        <f t="shared" si="112"/>
        <v>0</v>
      </c>
      <c r="N186" s="73">
        <f t="shared" si="112"/>
        <v>0</v>
      </c>
      <c r="O186" s="73">
        <f t="shared" si="112"/>
        <v>0</v>
      </c>
      <c r="P186" s="73">
        <f t="shared" si="112"/>
        <v>0</v>
      </c>
      <c r="Q186" s="73">
        <f t="shared" si="112"/>
        <v>0</v>
      </c>
      <c r="R186" s="73">
        <f t="shared" si="112"/>
        <v>0</v>
      </c>
      <c r="S186" s="73">
        <f t="shared" si="112"/>
        <v>0</v>
      </c>
      <c r="T186" s="73">
        <f t="shared" si="112"/>
        <v>0</v>
      </c>
      <c r="U186" s="73">
        <f t="shared" ref="U186:AF186" si="113">ROUNDDOWN(U184*U185,2)</f>
        <v>0</v>
      </c>
      <c r="V186" s="73">
        <f t="shared" si="113"/>
        <v>0</v>
      </c>
      <c r="W186" s="73">
        <f t="shared" si="113"/>
        <v>0</v>
      </c>
      <c r="X186" s="73">
        <f t="shared" si="113"/>
        <v>0</v>
      </c>
      <c r="Y186" s="73">
        <f t="shared" si="113"/>
        <v>0</v>
      </c>
      <c r="Z186" s="73">
        <f t="shared" si="113"/>
        <v>0</v>
      </c>
      <c r="AA186" s="73">
        <f t="shared" si="113"/>
        <v>0</v>
      </c>
      <c r="AB186" s="73">
        <f t="shared" si="113"/>
        <v>0</v>
      </c>
      <c r="AC186" s="73">
        <f t="shared" si="113"/>
        <v>0</v>
      </c>
      <c r="AD186" s="73">
        <f t="shared" si="113"/>
        <v>0</v>
      </c>
      <c r="AE186" s="73">
        <f t="shared" si="113"/>
        <v>0</v>
      </c>
      <c r="AF186" s="73">
        <f t="shared" si="113"/>
        <v>0</v>
      </c>
      <c r="AG186" s="74">
        <f>SUM(I186:AF186)</f>
        <v>0</v>
      </c>
      <c r="AH186" s="75">
        <f>ROUNDDOWN(E186+AG186,0)</f>
        <v>0</v>
      </c>
    </row>
    <row r="187" spans="2:35" ht="13.2" customHeight="1" x14ac:dyDescent="0.2">
      <c r="B187" s="87" t="s">
        <v>120</v>
      </c>
      <c r="C187" s="50" t="s">
        <v>19</v>
      </c>
      <c r="D187" s="51" t="s">
        <v>7</v>
      </c>
      <c r="E187" s="2"/>
      <c r="F187" s="3"/>
      <c r="G187" s="4"/>
      <c r="H187" s="52" t="s">
        <v>9</v>
      </c>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53"/>
      <c r="AH187" s="48"/>
      <c r="AI187" s="48"/>
    </row>
    <row r="188" spans="2:35" x14ac:dyDescent="0.2">
      <c r="B188" s="88"/>
      <c r="C188" s="55"/>
      <c r="D188" s="56" t="s">
        <v>8</v>
      </c>
      <c r="E188" s="57">
        <v>1</v>
      </c>
      <c r="F188" s="58"/>
      <c r="G188" s="59"/>
      <c r="H188" s="60" t="s">
        <v>10</v>
      </c>
      <c r="I188" s="61">
        <v>51</v>
      </c>
      <c r="J188" s="61">
        <v>41</v>
      </c>
      <c r="K188" s="62">
        <v>25</v>
      </c>
      <c r="L188" s="62">
        <v>24</v>
      </c>
      <c r="M188" s="63">
        <v>29</v>
      </c>
      <c r="N188" s="62">
        <v>23</v>
      </c>
      <c r="O188" s="62">
        <v>28</v>
      </c>
      <c r="P188" s="62">
        <v>43</v>
      </c>
      <c r="Q188" s="62">
        <v>57</v>
      </c>
      <c r="R188" s="62">
        <v>79</v>
      </c>
      <c r="S188" s="62">
        <v>63</v>
      </c>
      <c r="T188" s="62">
        <v>66</v>
      </c>
      <c r="U188" s="61">
        <v>51</v>
      </c>
      <c r="V188" s="61">
        <v>41</v>
      </c>
      <c r="W188" s="62">
        <v>25</v>
      </c>
      <c r="X188" s="62">
        <v>24</v>
      </c>
      <c r="Y188" s="63">
        <v>29</v>
      </c>
      <c r="Z188" s="62">
        <v>23</v>
      </c>
      <c r="AA188" s="62">
        <v>28</v>
      </c>
      <c r="AB188" s="62">
        <v>43</v>
      </c>
      <c r="AC188" s="62">
        <v>57</v>
      </c>
      <c r="AD188" s="62">
        <v>79</v>
      </c>
      <c r="AE188" s="62">
        <v>63</v>
      </c>
      <c r="AF188" s="62">
        <v>66</v>
      </c>
      <c r="AG188" s="64">
        <f>SUM(I188:AF188)</f>
        <v>1058</v>
      </c>
      <c r="AH188" s="48" t="s">
        <v>6</v>
      </c>
      <c r="AI188" s="65">
        <f>AG188-SUM(I188:N188)</f>
        <v>865</v>
      </c>
    </row>
    <row r="189" spans="2:35" x14ac:dyDescent="0.2">
      <c r="B189" s="89"/>
      <c r="C189" s="67"/>
      <c r="D189" s="68" t="s">
        <v>69</v>
      </c>
      <c r="E189" s="69">
        <f>ROUNDDOWN(E187*E188*24,2)</f>
        <v>0</v>
      </c>
      <c r="F189" s="70"/>
      <c r="G189" s="71"/>
      <c r="H189" s="72" t="s">
        <v>11</v>
      </c>
      <c r="I189" s="73">
        <f t="shared" ref="I189:T189" si="114">ROUNDDOWN(I187*I188,2)</f>
        <v>0</v>
      </c>
      <c r="J189" s="73">
        <f t="shared" si="114"/>
        <v>0</v>
      </c>
      <c r="K189" s="73">
        <f t="shared" si="114"/>
        <v>0</v>
      </c>
      <c r="L189" s="73">
        <f t="shared" si="114"/>
        <v>0</v>
      </c>
      <c r="M189" s="73">
        <f t="shared" si="114"/>
        <v>0</v>
      </c>
      <c r="N189" s="73">
        <f t="shared" si="114"/>
        <v>0</v>
      </c>
      <c r="O189" s="73">
        <f t="shared" si="114"/>
        <v>0</v>
      </c>
      <c r="P189" s="73">
        <f t="shared" si="114"/>
        <v>0</v>
      </c>
      <c r="Q189" s="73">
        <f t="shared" si="114"/>
        <v>0</v>
      </c>
      <c r="R189" s="73">
        <f t="shared" si="114"/>
        <v>0</v>
      </c>
      <c r="S189" s="73">
        <f t="shared" si="114"/>
        <v>0</v>
      </c>
      <c r="T189" s="73">
        <f t="shared" si="114"/>
        <v>0</v>
      </c>
      <c r="U189" s="73">
        <f t="shared" ref="U189:AF189" si="115">ROUNDDOWN(U187*U188,2)</f>
        <v>0</v>
      </c>
      <c r="V189" s="73">
        <f t="shared" si="115"/>
        <v>0</v>
      </c>
      <c r="W189" s="73">
        <f t="shared" si="115"/>
        <v>0</v>
      </c>
      <c r="X189" s="73">
        <f t="shared" si="115"/>
        <v>0</v>
      </c>
      <c r="Y189" s="73">
        <f t="shared" si="115"/>
        <v>0</v>
      </c>
      <c r="Z189" s="73">
        <f t="shared" si="115"/>
        <v>0</v>
      </c>
      <c r="AA189" s="73">
        <f t="shared" si="115"/>
        <v>0</v>
      </c>
      <c r="AB189" s="73">
        <f t="shared" si="115"/>
        <v>0</v>
      </c>
      <c r="AC189" s="73">
        <f t="shared" si="115"/>
        <v>0</v>
      </c>
      <c r="AD189" s="73">
        <f t="shared" si="115"/>
        <v>0</v>
      </c>
      <c r="AE189" s="73">
        <f t="shared" si="115"/>
        <v>0</v>
      </c>
      <c r="AF189" s="73">
        <f t="shared" si="115"/>
        <v>0</v>
      </c>
      <c r="AG189" s="74">
        <f>SUM(I189:AF189)</f>
        <v>0</v>
      </c>
      <c r="AH189" s="75">
        <f>ROUNDDOWN(E189+AG189,0)</f>
        <v>0</v>
      </c>
    </row>
    <row r="190" spans="2:35" ht="13.2" customHeight="1" x14ac:dyDescent="0.2">
      <c r="B190" s="87" t="s">
        <v>121</v>
      </c>
      <c r="C190" s="50" t="s">
        <v>19</v>
      </c>
      <c r="D190" s="51" t="s">
        <v>7</v>
      </c>
      <c r="E190" s="2"/>
      <c r="F190" s="3"/>
      <c r="G190" s="4"/>
      <c r="H190" s="52" t="s">
        <v>9</v>
      </c>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53"/>
      <c r="AH190" s="48"/>
      <c r="AI190" s="48"/>
    </row>
    <row r="191" spans="2:35" x14ac:dyDescent="0.2">
      <c r="B191" s="88"/>
      <c r="C191" s="55"/>
      <c r="D191" s="56" t="s">
        <v>8</v>
      </c>
      <c r="E191" s="57">
        <v>5</v>
      </c>
      <c r="F191" s="58"/>
      <c r="G191" s="59"/>
      <c r="H191" s="60" t="s">
        <v>10</v>
      </c>
      <c r="I191" s="61">
        <v>251</v>
      </c>
      <c r="J191" s="61">
        <v>290</v>
      </c>
      <c r="K191" s="62">
        <v>238</v>
      </c>
      <c r="L191" s="62">
        <v>275</v>
      </c>
      <c r="M191" s="63">
        <v>300</v>
      </c>
      <c r="N191" s="62">
        <v>259</v>
      </c>
      <c r="O191" s="62">
        <v>320</v>
      </c>
      <c r="P191" s="62">
        <v>283</v>
      </c>
      <c r="Q191" s="62">
        <v>284</v>
      </c>
      <c r="R191" s="62">
        <v>361</v>
      </c>
      <c r="S191" s="62">
        <v>287</v>
      </c>
      <c r="T191" s="62">
        <v>331</v>
      </c>
      <c r="U191" s="61">
        <v>251</v>
      </c>
      <c r="V191" s="61">
        <v>290</v>
      </c>
      <c r="W191" s="62">
        <v>238</v>
      </c>
      <c r="X191" s="62">
        <v>275</v>
      </c>
      <c r="Y191" s="63">
        <v>300</v>
      </c>
      <c r="Z191" s="62">
        <v>259</v>
      </c>
      <c r="AA191" s="62">
        <v>320</v>
      </c>
      <c r="AB191" s="62">
        <v>283</v>
      </c>
      <c r="AC191" s="62">
        <v>284</v>
      </c>
      <c r="AD191" s="62">
        <v>361</v>
      </c>
      <c r="AE191" s="62">
        <v>287</v>
      </c>
      <c r="AF191" s="62">
        <v>331</v>
      </c>
      <c r="AG191" s="64">
        <f>SUM(I191:AF191)</f>
        <v>6958</v>
      </c>
      <c r="AH191" s="48" t="s">
        <v>6</v>
      </c>
      <c r="AI191" s="65">
        <f>AG191-SUM(I191:N191)</f>
        <v>5345</v>
      </c>
    </row>
    <row r="192" spans="2:35" x14ac:dyDescent="0.2">
      <c r="B192" s="89"/>
      <c r="C192" s="67"/>
      <c r="D192" s="68" t="s">
        <v>69</v>
      </c>
      <c r="E192" s="69">
        <f>ROUNDDOWN(E190*E191*24,2)</f>
        <v>0</v>
      </c>
      <c r="F192" s="70"/>
      <c r="G192" s="71"/>
      <c r="H192" s="72" t="s">
        <v>11</v>
      </c>
      <c r="I192" s="73">
        <f t="shared" ref="I192:T192" si="116">ROUNDDOWN(I190*I191,2)</f>
        <v>0</v>
      </c>
      <c r="J192" s="73">
        <f t="shared" si="116"/>
        <v>0</v>
      </c>
      <c r="K192" s="73">
        <f t="shared" si="116"/>
        <v>0</v>
      </c>
      <c r="L192" s="73">
        <f t="shared" si="116"/>
        <v>0</v>
      </c>
      <c r="M192" s="73">
        <f t="shared" si="116"/>
        <v>0</v>
      </c>
      <c r="N192" s="73">
        <f t="shared" si="116"/>
        <v>0</v>
      </c>
      <c r="O192" s="73">
        <f t="shared" si="116"/>
        <v>0</v>
      </c>
      <c r="P192" s="73">
        <f t="shared" si="116"/>
        <v>0</v>
      </c>
      <c r="Q192" s="73">
        <f t="shared" si="116"/>
        <v>0</v>
      </c>
      <c r="R192" s="73">
        <f t="shared" si="116"/>
        <v>0</v>
      </c>
      <c r="S192" s="73">
        <f t="shared" si="116"/>
        <v>0</v>
      </c>
      <c r="T192" s="73">
        <f t="shared" si="116"/>
        <v>0</v>
      </c>
      <c r="U192" s="73">
        <f t="shared" ref="U192:AF192" si="117">ROUNDDOWN(U190*U191,2)</f>
        <v>0</v>
      </c>
      <c r="V192" s="73">
        <f t="shared" si="117"/>
        <v>0</v>
      </c>
      <c r="W192" s="73">
        <f t="shared" si="117"/>
        <v>0</v>
      </c>
      <c r="X192" s="73">
        <f t="shared" si="117"/>
        <v>0</v>
      </c>
      <c r="Y192" s="73">
        <f t="shared" si="117"/>
        <v>0</v>
      </c>
      <c r="Z192" s="73">
        <f t="shared" si="117"/>
        <v>0</v>
      </c>
      <c r="AA192" s="73">
        <f t="shared" si="117"/>
        <v>0</v>
      </c>
      <c r="AB192" s="73">
        <f t="shared" si="117"/>
        <v>0</v>
      </c>
      <c r="AC192" s="73">
        <f t="shared" si="117"/>
        <v>0</v>
      </c>
      <c r="AD192" s="73">
        <f t="shared" si="117"/>
        <v>0</v>
      </c>
      <c r="AE192" s="73">
        <f t="shared" si="117"/>
        <v>0</v>
      </c>
      <c r="AF192" s="73">
        <f t="shared" si="117"/>
        <v>0</v>
      </c>
      <c r="AG192" s="74">
        <f>SUM(I192:AF192)</f>
        <v>0</v>
      </c>
      <c r="AH192" s="75">
        <f>ROUNDDOWN(E192+AG192,0)</f>
        <v>0</v>
      </c>
    </row>
    <row r="193" spans="2:35" ht="13.2" customHeight="1" x14ac:dyDescent="0.2">
      <c r="B193" s="87" t="s">
        <v>122</v>
      </c>
      <c r="C193" s="50" t="s">
        <v>19</v>
      </c>
      <c r="D193" s="51" t="s">
        <v>7</v>
      </c>
      <c r="E193" s="2"/>
      <c r="F193" s="3"/>
      <c r="G193" s="4"/>
      <c r="H193" s="52" t="s">
        <v>9</v>
      </c>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53"/>
      <c r="AH193" s="48"/>
      <c r="AI193" s="48"/>
    </row>
    <row r="194" spans="2:35" x14ac:dyDescent="0.2">
      <c r="B194" s="88"/>
      <c r="C194" s="55"/>
      <c r="D194" s="56" t="s">
        <v>8</v>
      </c>
      <c r="E194" s="57">
        <v>6</v>
      </c>
      <c r="F194" s="58"/>
      <c r="G194" s="59"/>
      <c r="H194" s="60" t="s">
        <v>10</v>
      </c>
      <c r="I194" s="61">
        <v>89</v>
      </c>
      <c r="J194" s="61">
        <v>83</v>
      </c>
      <c r="K194" s="62">
        <v>65</v>
      </c>
      <c r="L194" s="62">
        <v>68</v>
      </c>
      <c r="M194" s="63">
        <v>75</v>
      </c>
      <c r="N194" s="62">
        <v>59</v>
      </c>
      <c r="O194" s="62">
        <v>124</v>
      </c>
      <c r="P194" s="62">
        <v>65</v>
      </c>
      <c r="Q194" s="62">
        <v>84</v>
      </c>
      <c r="R194" s="62">
        <v>119</v>
      </c>
      <c r="S194" s="62">
        <v>89</v>
      </c>
      <c r="T194" s="62">
        <v>96</v>
      </c>
      <c r="U194" s="61">
        <v>89</v>
      </c>
      <c r="V194" s="61">
        <v>83</v>
      </c>
      <c r="W194" s="62">
        <v>65</v>
      </c>
      <c r="X194" s="62">
        <v>68</v>
      </c>
      <c r="Y194" s="63">
        <v>75</v>
      </c>
      <c r="Z194" s="62">
        <v>59</v>
      </c>
      <c r="AA194" s="62">
        <v>124</v>
      </c>
      <c r="AB194" s="62">
        <v>65</v>
      </c>
      <c r="AC194" s="62">
        <v>84</v>
      </c>
      <c r="AD194" s="62">
        <v>119</v>
      </c>
      <c r="AE194" s="62">
        <v>89</v>
      </c>
      <c r="AF194" s="62">
        <v>96</v>
      </c>
      <c r="AG194" s="64">
        <f>SUM(I194:AF194)</f>
        <v>2032</v>
      </c>
      <c r="AH194" s="48" t="s">
        <v>6</v>
      </c>
      <c r="AI194" s="65">
        <f>AG194-SUM(I194:N194)</f>
        <v>1593</v>
      </c>
    </row>
    <row r="195" spans="2:35" x14ac:dyDescent="0.2">
      <c r="B195" s="89"/>
      <c r="C195" s="67"/>
      <c r="D195" s="68" t="s">
        <v>69</v>
      </c>
      <c r="E195" s="69">
        <f>ROUNDDOWN(E193*E194*24,2)</f>
        <v>0</v>
      </c>
      <c r="F195" s="70"/>
      <c r="G195" s="71"/>
      <c r="H195" s="72" t="s">
        <v>11</v>
      </c>
      <c r="I195" s="73">
        <f t="shared" ref="I195:T195" si="118">ROUNDDOWN(I193*I194,2)</f>
        <v>0</v>
      </c>
      <c r="J195" s="73">
        <f t="shared" si="118"/>
        <v>0</v>
      </c>
      <c r="K195" s="73">
        <f t="shared" si="118"/>
        <v>0</v>
      </c>
      <c r="L195" s="73">
        <f t="shared" si="118"/>
        <v>0</v>
      </c>
      <c r="M195" s="73">
        <f t="shared" si="118"/>
        <v>0</v>
      </c>
      <c r="N195" s="73">
        <f t="shared" si="118"/>
        <v>0</v>
      </c>
      <c r="O195" s="73">
        <f t="shared" si="118"/>
        <v>0</v>
      </c>
      <c r="P195" s="73">
        <f t="shared" si="118"/>
        <v>0</v>
      </c>
      <c r="Q195" s="73">
        <f t="shared" si="118"/>
        <v>0</v>
      </c>
      <c r="R195" s="73">
        <f t="shared" si="118"/>
        <v>0</v>
      </c>
      <c r="S195" s="73">
        <f t="shared" si="118"/>
        <v>0</v>
      </c>
      <c r="T195" s="73">
        <f t="shared" si="118"/>
        <v>0</v>
      </c>
      <c r="U195" s="73">
        <f t="shared" ref="U195:AF195" si="119">ROUNDDOWN(U193*U194,2)</f>
        <v>0</v>
      </c>
      <c r="V195" s="73">
        <f t="shared" si="119"/>
        <v>0</v>
      </c>
      <c r="W195" s="73">
        <f t="shared" si="119"/>
        <v>0</v>
      </c>
      <c r="X195" s="73">
        <f t="shared" si="119"/>
        <v>0</v>
      </c>
      <c r="Y195" s="73">
        <f t="shared" si="119"/>
        <v>0</v>
      </c>
      <c r="Z195" s="73">
        <f t="shared" si="119"/>
        <v>0</v>
      </c>
      <c r="AA195" s="73">
        <f t="shared" si="119"/>
        <v>0</v>
      </c>
      <c r="AB195" s="73">
        <f t="shared" si="119"/>
        <v>0</v>
      </c>
      <c r="AC195" s="73">
        <f t="shared" si="119"/>
        <v>0</v>
      </c>
      <c r="AD195" s="73">
        <f t="shared" si="119"/>
        <v>0</v>
      </c>
      <c r="AE195" s="73">
        <f t="shared" si="119"/>
        <v>0</v>
      </c>
      <c r="AF195" s="73">
        <f t="shared" si="119"/>
        <v>0</v>
      </c>
      <c r="AG195" s="74">
        <f>SUM(I195:AF195)</f>
        <v>0</v>
      </c>
      <c r="AH195" s="75">
        <f>ROUNDDOWN(E195+AG195,0)</f>
        <v>0</v>
      </c>
    </row>
    <row r="196" spans="2:35" ht="13.2" customHeight="1" x14ac:dyDescent="0.2">
      <c r="B196" s="87" t="s">
        <v>123</v>
      </c>
      <c r="C196" s="50" t="s">
        <v>19</v>
      </c>
      <c r="D196" s="51" t="s">
        <v>7</v>
      </c>
      <c r="E196" s="2"/>
      <c r="F196" s="3"/>
      <c r="G196" s="4"/>
      <c r="H196" s="52" t="s">
        <v>9</v>
      </c>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53"/>
      <c r="AH196" s="48"/>
      <c r="AI196" s="48"/>
    </row>
    <row r="197" spans="2:35" x14ac:dyDescent="0.2">
      <c r="B197" s="88"/>
      <c r="C197" s="55"/>
      <c r="D197" s="56" t="s">
        <v>8</v>
      </c>
      <c r="E197" s="57">
        <v>4</v>
      </c>
      <c r="F197" s="58"/>
      <c r="G197" s="59"/>
      <c r="H197" s="60" t="s">
        <v>10</v>
      </c>
      <c r="I197" s="61">
        <v>44</v>
      </c>
      <c r="J197" s="61">
        <v>31</v>
      </c>
      <c r="K197" s="62">
        <v>23</v>
      </c>
      <c r="L197" s="62">
        <v>26</v>
      </c>
      <c r="M197" s="63">
        <v>31</v>
      </c>
      <c r="N197" s="62">
        <v>24</v>
      </c>
      <c r="O197" s="62">
        <v>25</v>
      </c>
      <c r="P197" s="62">
        <v>30</v>
      </c>
      <c r="Q197" s="62">
        <v>46</v>
      </c>
      <c r="R197" s="62">
        <v>70</v>
      </c>
      <c r="S197" s="62">
        <v>53</v>
      </c>
      <c r="T197" s="62">
        <v>55</v>
      </c>
      <c r="U197" s="61">
        <v>44</v>
      </c>
      <c r="V197" s="61">
        <v>31</v>
      </c>
      <c r="W197" s="62">
        <v>23</v>
      </c>
      <c r="X197" s="62">
        <v>26</v>
      </c>
      <c r="Y197" s="63">
        <v>31</v>
      </c>
      <c r="Z197" s="62">
        <v>24</v>
      </c>
      <c r="AA197" s="62">
        <v>25</v>
      </c>
      <c r="AB197" s="62">
        <v>30</v>
      </c>
      <c r="AC197" s="62">
        <v>46</v>
      </c>
      <c r="AD197" s="62">
        <v>70</v>
      </c>
      <c r="AE197" s="62">
        <v>53</v>
      </c>
      <c r="AF197" s="62">
        <v>55</v>
      </c>
      <c r="AG197" s="64">
        <f>SUM(I197:AF197)</f>
        <v>916</v>
      </c>
      <c r="AH197" s="48" t="s">
        <v>6</v>
      </c>
      <c r="AI197" s="65">
        <f>AG197-SUM(I197:N197)</f>
        <v>737</v>
      </c>
    </row>
    <row r="198" spans="2:35" x14ac:dyDescent="0.2">
      <c r="B198" s="89"/>
      <c r="C198" s="67"/>
      <c r="D198" s="68" t="s">
        <v>69</v>
      </c>
      <c r="E198" s="69">
        <f>ROUNDDOWN(E196*E197*24,2)</f>
        <v>0</v>
      </c>
      <c r="F198" s="70"/>
      <c r="G198" s="71"/>
      <c r="H198" s="72" t="s">
        <v>11</v>
      </c>
      <c r="I198" s="73">
        <f t="shared" ref="I198:T198" si="120">ROUNDDOWN(I196*I197,2)</f>
        <v>0</v>
      </c>
      <c r="J198" s="73">
        <f t="shared" si="120"/>
        <v>0</v>
      </c>
      <c r="K198" s="73">
        <f t="shared" si="120"/>
        <v>0</v>
      </c>
      <c r="L198" s="73">
        <f t="shared" si="120"/>
        <v>0</v>
      </c>
      <c r="M198" s="73">
        <f t="shared" si="120"/>
        <v>0</v>
      </c>
      <c r="N198" s="73">
        <f t="shared" si="120"/>
        <v>0</v>
      </c>
      <c r="O198" s="73">
        <f t="shared" si="120"/>
        <v>0</v>
      </c>
      <c r="P198" s="73">
        <f t="shared" si="120"/>
        <v>0</v>
      </c>
      <c r="Q198" s="73">
        <f t="shared" si="120"/>
        <v>0</v>
      </c>
      <c r="R198" s="73">
        <f t="shared" si="120"/>
        <v>0</v>
      </c>
      <c r="S198" s="73">
        <f t="shared" si="120"/>
        <v>0</v>
      </c>
      <c r="T198" s="73">
        <f t="shared" si="120"/>
        <v>0</v>
      </c>
      <c r="U198" s="73">
        <f t="shared" ref="U198:AF198" si="121">ROUNDDOWN(U196*U197,2)</f>
        <v>0</v>
      </c>
      <c r="V198" s="73">
        <f t="shared" si="121"/>
        <v>0</v>
      </c>
      <c r="W198" s="73">
        <f t="shared" si="121"/>
        <v>0</v>
      </c>
      <c r="X198" s="73">
        <f t="shared" si="121"/>
        <v>0</v>
      </c>
      <c r="Y198" s="73">
        <f t="shared" si="121"/>
        <v>0</v>
      </c>
      <c r="Z198" s="73">
        <f t="shared" si="121"/>
        <v>0</v>
      </c>
      <c r="AA198" s="73">
        <f t="shared" si="121"/>
        <v>0</v>
      </c>
      <c r="AB198" s="73">
        <f t="shared" si="121"/>
        <v>0</v>
      </c>
      <c r="AC198" s="73">
        <f t="shared" si="121"/>
        <v>0</v>
      </c>
      <c r="AD198" s="73">
        <f t="shared" si="121"/>
        <v>0</v>
      </c>
      <c r="AE198" s="73">
        <f t="shared" si="121"/>
        <v>0</v>
      </c>
      <c r="AF198" s="73">
        <f t="shared" si="121"/>
        <v>0</v>
      </c>
      <c r="AG198" s="74">
        <f>SUM(I198:AF198)</f>
        <v>0</v>
      </c>
      <c r="AH198" s="75">
        <f>ROUNDDOWN(E198+AG198,0)</f>
        <v>0</v>
      </c>
    </row>
    <row r="199" spans="2:35" ht="13.2" customHeight="1" x14ac:dyDescent="0.2">
      <c r="B199" s="87" t="s">
        <v>124</v>
      </c>
      <c r="C199" s="50" t="s">
        <v>19</v>
      </c>
      <c r="D199" s="51" t="s">
        <v>7</v>
      </c>
      <c r="E199" s="2"/>
      <c r="F199" s="3"/>
      <c r="G199" s="4"/>
      <c r="H199" s="52" t="s">
        <v>9</v>
      </c>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53"/>
      <c r="AH199" s="48"/>
      <c r="AI199" s="48"/>
    </row>
    <row r="200" spans="2:35" x14ac:dyDescent="0.2">
      <c r="B200" s="88"/>
      <c r="C200" s="55"/>
      <c r="D200" s="56" t="s">
        <v>8</v>
      </c>
      <c r="E200" s="57">
        <v>2</v>
      </c>
      <c r="F200" s="58"/>
      <c r="G200" s="59"/>
      <c r="H200" s="60" t="s">
        <v>10</v>
      </c>
      <c r="I200" s="61">
        <v>39</v>
      </c>
      <c r="J200" s="61">
        <v>14</v>
      </c>
      <c r="K200" s="62">
        <v>7</v>
      </c>
      <c r="L200" s="62">
        <v>7</v>
      </c>
      <c r="M200" s="63">
        <v>13</v>
      </c>
      <c r="N200" s="62">
        <v>9</v>
      </c>
      <c r="O200" s="62">
        <v>6</v>
      </c>
      <c r="P200" s="62">
        <v>18</v>
      </c>
      <c r="Q200" s="62">
        <v>44</v>
      </c>
      <c r="R200" s="62">
        <v>72</v>
      </c>
      <c r="S200" s="62">
        <v>55</v>
      </c>
      <c r="T200" s="62">
        <v>51</v>
      </c>
      <c r="U200" s="61">
        <v>39</v>
      </c>
      <c r="V200" s="61">
        <v>14</v>
      </c>
      <c r="W200" s="62">
        <v>7</v>
      </c>
      <c r="X200" s="62">
        <v>7</v>
      </c>
      <c r="Y200" s="63">
        <v>13</v>
      </c>
      <c r="Z200" s="62">
        <v>9</v>
      </c>
      <c r="AA200" s="62">
        <v>6</v>
      </c>
      <c r="AB200" s="62">
        <v>18</v>
      </c>
      <c r="AC200" s="62">
        <v>44</v>
      </c>
      <c r="AD200" s="62">
        <v>72</v>
      </c>
      <c r="AE200" s="62">
        <v>55</v>
      </c>
      <c r="AF200" s="62">
        <v>51</v>
      </c>
      <c r="AG200" s="64">
        <f>SUM(I200:AF200)</f>
        <v>670</v>
      </c>
      <c r="AH200" s="48" t="s">
        <v>6</v>
      </c>
      <c r="AI200" s="65">
        <f>AG200-SUM(I200:N200)</f>
        <v>581</v>
      </c>
    </row>
    <row r="201" spans="2:35" ht="13.8" thickBot="1" x14ac:dyDescent="0.25">
      <c r="B201" s="89"/>
      <c r="C201" s="67"/>
      <c r="D201" s="68" t="s">
        <v>69</v>
      </c>
      <c r="E201" s="69">
        <f>ROUNDDOWN(E199*E200*24,2)</f>
        <v>0</v>
      </c>
      <c r="F201" s="70"/>
      <c r="G201" s="71"/>
      <c r="H201" s="72" t="s">
        <v>11</v>
      </c>
      <c r="I201" s="73">
        <f t="shared" ref="I201:T201" si="122">ROUNDDOWN(I199*I200,2)</f>
        <v>0</v>
      </c>
      <c r="J201" s="73">
        <f t="shared" si="122"/>
        <v>0</v>
      </c>
      <c r="K201" s="73">
        <f t="shared" si="122"/>
        <v>0</v>
      </c>
      <c r="L201" s="73">
        <f t="shared" si="122"/>
        <v>0</v>
      </c>
      <c r="M201" s="73">
        <f t="shared" si="122"/>
        <v>0</v>
      </c>
      <c r="N201" s="73">
        <f t="shared" si="122"/>
        <v>0</v>
      </c>
      <c r="O201" s="73">
        <f t="shared" si="122"/>
        <v>0</v>
      </c>
      <c r="P201" s="73">
        <f t="shared" si="122"/>
        <v>0</v>
      </c>
      <c r="Q201" s="73">
        <f t="shared" si="122"/>
        <v>0</v>
      </c>
      <c r="R201" s="73">
        <f t="shared" si="122"/>
        <v>0</v>
      </c>
      <c r="S201" s="73">
        <f t="shared" si="122"/>
        <v>0</v>
      </c>
      <c r="T201" s="73">
        <f t="shared" si="122"/>
        <v>0</v>
      </c>
      <c r="U201" s="73">
        <f t="shared" ref="U201:AF201" si="123">ROUNDDOWN(U199*U200,2)</f>
        <v>0</v>
      </c>
      <c r="V201" s="73">
        <f t="shared" si="123"/>
        <v>0</v>
      </c>
      <c r="W201" s="73">
        <f t="shared" si="123"/>
        <v>0</v>
      </c>
      <c r="X201" s="73">
        <f t="shared" si="123"/>
        <v>0</v>
      </c>
      <c r="Y201" s="73">
        <f t="shared" si="123"/>
        <v>0</v>
      </c>
      <c r="Z201" s="73">
        <f t="shared" si="123"/>
        <v>0</v>
      </c>
      <c r="AA201" s="73">
        <f t="shared" si="123"/>
        <v>0</v>
      </c>
      <c r="AB201" s="73">
        <f t="shared" si="123"/>
        <v>0</v>
      </c>
      <c r="AC201" s="73">
        <f t="shared" si="123"/>
        <v>0</v>
      </c>
      <c r="AD201" s="73">
        <f t="shared" si="123"/>
        <v>0</v>
      </c>
      <c r="AE201" s="73">
        <f t="shared" si="123"/>
        <v>0</v>
      </c>
      <c r="AF201" s="73">
        <f t="shared" si="123"/>
        <v>0</v>
      </c>
      <c r="AG201" s="74">
        <f>SUM(I201:AF201)</f>
        <v>0</v>
      </c>
      <c r="AH201" s="75">
        <f>ROUNDDOWN(E201+AG201,0)</f>
        <v>0</v>
      </c>
    </row>
    <row r="202" spans="2:35" ht="13.8" thickBot="1" x14ac:dyDescent="0.25">
      <c r="B202" s="76"/>
      <c r="C202" s="77"/>
      <c r="D202" s="78"/>
      <c r="E202" s="79"/>
      <c r="F202" s="79"/>
      <c r="G202" s="79"/>
      <c r="H202" s="80"/>
      <c r="K202" s="81"/>
      <c r="L202" s="81"/>
      <c r="M202" s="82"/>
      <c r="AG202" s="13" t="s">
        <v>20</v>
      </c>
      <c r="AH202" s="83">
        <f>AH150+AH153+AH156+AH159+AH162+AH165+AH168+AH171+AH174+AH177+AH180+AH183+AH186+AH189+AH192+AH195+AH198+AH201</f>
        <v>0</v>
      </c>
      <c r="AI202" s="86"/>
    </row>
    <row r="203" spans="2:35" x14ac:dyDescent="0.2">
      <c r="B203" s="25" t="s">
        <v>91</v>
      </c>
      <c r="C203" s="26"/>
      <c r="D203" s="25"/>
      <c r="E203" s="27"/>
      <c r="F203" s="27"/>
      <c r="G203" s="27"/>
      <c r="H203" s="27"/>
      <c r="I203" s="28"/>
      <c r="J203" s="29"/>
      <c r="K203" s="30"/>
      <c r="L203" s="30"/>
      <c r="M203" s="30"/>
      <c r="N203" s="31"/>
      <c r="O203" s="31"/>
      <c r="P203" s="31"/>
      <c r="Q203" s="31"/>
      <c r="R203" s="31"/>
      <c r="S203" s="31"/>
      <c r="T203" s="31"/>
      <c r="U203" s="31"/>
      <c r="V203" s="31"/>
      <c r="W203" s="31"/>
      <c r="X203" s="31"/>
      <c r="Y203" s="31"/>
      <c r="Z203" s="31"/>
      <c r="AA203" s="31"/>
      <c r="AB203" s="31"/>
      <c r="AC203" s="31"/>
      <c r="AD203" s="31"/>
      <c r="AE203" s="31"/>
      <c r="AF203" s="31"/>
      <c r="AG203" s="24"/>
      <c r="AH203" s="84"/>
    </row>
    <row r="204" spans="2:35" ht="14.4" x14ac:dyDescent="0.2">
      <c r="B204" s="32" t="s">
        <v>0</v>
      </c>
      <c r="C204" s="33" t="s">
        <v>22</v>
      </c>
      <c r="D204" s="34" t="s">
        <v>3</v>
      </c>
      <c r="E204" s="35"/>
      <c r="F204" s="35"/>
      <c r="G204" s="36"/>
      <c r="H204" s="37" t="s">
        <v>2</v>
      </c>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9"/>
      <c r="AH204" s="84"/>
    </row>
    <row r="205" spans="2:35" x14ac:dyDescent="0.2">
      <c r="B205" s="40"/>
      <c r="C205" s="41"/>
      <c r="D205" s="42"/>
      <c r="E205" s="43"/>
      <c r="F205" s="43"/>
      <c r="G205" s="44"/>
      <c r="H205" s="45" t="s">
        <v>12</v>
      </c>
      <c r="I205" s="46" t="s">
        <v>35</v>
      </c>
      <c r="J205" s="46" t="s">
        <v>29</v>
      </c>
      <c r="K205" s="46" t="s">
        <v>36</v>
      </c>
      <c r="L205" s="46" t="s">
        <v>34</v>
      </c>
      <c r="M205" s="46" t="s">
        <v>37</v>
      </c>
      <c r="N205" s="46" t="s">
        <v>38</v>
      </c>
      <c r="O205" s="46" t="s">
        <v>30</v>
      </c>
      <c r="P205" s="46" t="s">
        <v>39</v>
      </c>
      <c r="Q205" s="46" t="s">
        <v>40</v>
      </c>
      <c r="R205" s="46" t="s">
        <v>41</v>
      </c>
      <c r="S205" s="46" t="s">
        <v>42</v>
      </c>
      <c r="T205" s="46" t="s">
        <v>43</v>
      </c>
      <c r="U205" s="46" t="s">
        <v>44</v>
      </c>
      <c r="V205" s="46" t="s">
        <v>45</v>
      </c>
      <c r="W205" s="46" t="s">
        <v>46</v>
      </c>
      <c r="X205" s="46" t="s">
        <v>47</v>
      </c>
      <c r="Y205" s="46" t="s">
        <v>48</v>
      </c>
      <c r="Z205" s="46" t="s">
        <v>49</v>
      </c>
      <c r="AA205" s="46" t="s">
        <v>50</v>
      </c>
      <c r="AB205" s="46" t="s">
        <v>51</v>
      </c>
      <c r="AC205" s="46" t="s">
        <v>52</v>
      </c>
      <c r="AD205" s="46" t="s">
        <v>53</v>
      </c>
      <c r="AE205" s="46" t="s">
        <v>54</v>
      </c>
      <c r="AF205" s="46" t="s">
        <v>55</v>
      </c>
      <c r="AG205" s="47" t="s">
        <v>1</v>
      </c>
      <c r="AH205" s="84"/>
    </row>
    <row r="206" spans="2:35" ht="13.2" customHeight="1" x14ac:dyDescent="0.2">
      <c r="B206" s="87" t="s">
        <v>125</v>
      </c>
      <c r="C206" s="50" t="s">
        <v>19</v>
      </c>
      <c r="D206" s="51" t="s">
        <v>7</v>
      </c>
      <c r="E206" s="2"/>
      <c r="F206" s="3"/>
      <c r="G206" s="4"/>
      <c r="H206" s="52" t="s">
        <v>9</v>
      </c>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53"/>
      <c r="AH206" s="48"/>
      <c r="AI206" s="48"/>
    </row>
    <row r="207" spans="2:35" x14ac:dyDescent="0.2">
      <c r="B207" s="88"/>
      <c r="C207" s="55"/>
      <c r="D207" s="56" t="s">
        <v>8</v>
      </c>
      <c r="E207" s="57">
        <v>1</v>
      </c>
      <c r="F207" s="58"/>
      <c r="G207" s="59"/>
      <c r="H207" s="60" t="s">
        <v>10</v>
      </c>
      <c r="I207" s="61">
        <v>66</v>
      </c>
      <c r="J207" s="61">
        <v>52</v>
      </c>
      <c r="K207" s="62">
        <v>31</v>
      </c>
      <c r="L207" s="62">
        <v>35</v>
      </c>
      <c r="M207" s="63">
        <v>37</v>
      </c>
      <c r="N207" s="62">
        <v>33</v>
      </c>
      <c r="O207" s="62">
        <v>37</v>
      </c>
      <c r="P207" s="62">
        <v>54</v>
      </c>
      <c r="Q207" s="62">
        <v>69</v>
      </c>
      <c r="R207" s="62">
        <v>95</v>
      </c>
      <c r="S207" s="62">
        <v>75</v>
      </c>
      <c r="T207" s="62">
        <v>81</v>
      </c>
      <c r="U207" s="61">
        <v>66</v>
      </c>
      <c r="V207" s="61">
        <v>52</v>
      </c>
      <c r="W207" s="62">
        <v>31</v>
      </c>
      <c r="X207" s="62">
        <v>35</v>
      </c>
      <c r="Y207" s="63">
        <v>37</v>
      </c>
      <c r="Z207" s="62">
        <v>33</v>
      </c>
      <c r="AA207" s="62">
        <v>37</v>
      </c>
      <c r="AB207" s="62">
        <v>54</v>
      </c>
      <c r="AC207" s="62">
        <v>69</v>
      </c>
      <c r="AD207" s="62">
        <v>95</v>
      </c>
      <c r="AE207" s="62">
        <v>75</v>
      </c>
      <c r="AF207" s="62">
        <v>81</v>
      </c>
      <c r="AG207" s="64">
        <f>SUM(I207:AF207)</f>
        <v>1330</v>
      </c>
      <c r="AH207" s="48" t="s">
        <v>6</v>
      </c>
      <c r="AI207" s="65">
        <f>AG207-SUM(I207:N207)</f>
        <v>1076</v>
      </c>
    </row>
    <row r="208" spans="2:35" x14ac:dyDescent="0.2">
      <c r="B208" s="89"/>
      <c r="C208" s="67"/>
      <c r="D208" s="68" t="s">
        <v>69</v>
      </c>
      <c r="E208" s="69">
        <f>ROUNDDOWN(E206*E207*24,2)</f>
        <v>0</v>
      </c>
      <c r="F208" s="70"/>
      <c r="G208" s="71"/>
      <c r="H208" s="72" t="s">
        <v>11</v>
      </c>
      <c r="I208" s="73">
        <f t="shared" ref="I208:T208" si="124">ROUNDDOWN(I206*I207,2)</f>
        <v>0</v>
      </c>
      <c r="J208" s="73">
        <f t="shared" si="124"/>
        <v>0</v>
      </c>
      <c r="K208" s="73">
        <f t="shared" si="124"/>
        <v>0</v>
      </c>
      <c r="L208" s="73">
        <f t="shared" si="124"/>
        <v>0</v>
      </c>
      <c r="M208" s="73">
        <f t="shared" si="124"/>
        <v>0</v>
      </c>
      <c r="N208" s="73">
        <f t="shared" si="124"/>
        <v>0</v>
      </c>
      <c r="O208" s="73">
        <f t="shared" si="124"/>
        <v>0</v>
      </c>
      <c r="P208" s="73">
        <f t="shared" si="124"/>
        <v>0</v>
      </c>
      <c r="Q208" s="73">
        <f t="shared" si="124"/>
        <v>0</v>
      </c>
      <c r="R208" s="73">
        <f t="shared" si="124"/>
        <v>0</v>
      </c>
      <c r="S208" s="73">
        <f t="shared" si="124"/>
        <v>0</v>
      </c>
      <c r="T208" s="73">
        <f t="shared" si="124"/>
        <v>0</v>
      </c>
      <c r="U208" s="73">
        <f t="shared" ref="U208:AF208" si="125">ROUNDDOWN(U206*U207,2)</f>
        <v>0</v>
      </c>
      <c r="V208" s="73">
        <f t="shared" si="125"/>
        <v>0</v>
      </c>
      <c r="W208" s="73">
        <f t="shared" si="125"/>
        <v>0</v>
      </c>
      <c r="X208" s="73">
        <f t="shared" si="125"/>
        <v>0</v>
      </c>
      <c r="Y208" s="73">
        <f t="shared" si="125"/>
        <v>0</v>
      </c>
      <c r="Z208" s="73">
        <f t="shared" si="125"/>
        <v>0</v>
      </c>
      <c r="AA208" s="73">
        <f t="shared" si="125"/>
        <v>0</v>
      </c>
      <c r="AB208" s="73">
        <f t="shared" si="125"/>
        <v>0</v>
      </c>
      <c r="AC208" s="73">
        <f t="shared" si="125"/>
        <v>0</v>
      </c>
      <c r="AD208" s="73">
        <f t="shared" si="125"/>
        <v>0</v>
      </c>
      <c r="AE208" s="73">
        <f t="shared" si="125"/>
        <v>0</v>
      </c>
      <c r="AF208" s="73">
        <f t="shared" si="125"/>
        <v>0</v>
      </c>
      <c r="AG208" s="74">
        <f>SUM(I208:AF208)</f>
        <v>0</v>
      </c>
      <c r="AH208" s="75">
        <f>ROUNDDOWN(E208+AG208,0)</f>
        <v>0</v>
      </c>
    </row>
    <row r="209" spans="2:35" ht="13.2" customHeight="1" x14ac:dyDescent="0.2">
      <c r="B209" s="87" t="s">
        <v>126</v>
      </c>
      <c r="C209" s="50" t="s">
        <v>19</v>
      </c>
      <c r="D209" s="51" t="s">
        <v>7</v>
      </c>
      <c r="E209" s="2"/>
      <c r="F209" s="3"/>
      <c r="G209" s="4"/>
      <c r="H209" s="52" t="s">
        <v>9</v>
      </c>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53"/>
      <c r="AH209" s="48"/>
      <c r="AI209" s="48"/>
    </row>
    <row r="210" spans="2:35" x14ac:dyDescent="0.2">
      <c r="B210" s="88"/>
      <c r="C210" s="55"/>
      <c r="D210" s="56" t="s">
        <v>8</v>
      </c>
      <c r="E210" s="57">
        <v>2</v>
      </c>
      <c r="F210" s="58"/>
      <c r="G210" s="59"/>
      <c r="H210" s="60" t="s">
        <v>10</v>
      </c>
      <c r="I210" s="61">
        <v>43</v>
      </c>
      <c r="J210" s="61">
        <v>28</v>
      </c>
      <c r="K210" s="62">
        <v>18</v>
      </c>
      <c r="L210" s="62">
        <v>19</v>
      </c>
      <c r="M210" s="63">
        <v>27</v>
      </c>
      <c r="N210" s="62">
        <v>19</v>
      </c>
      <c r="O210" s="62">
        <v>15</v>
      </c>
      <c r="P210" s="62">
        <v>20</v>
      </c>
      <c r="Q210" s="62">
        <v>36</v>
      </c>
      <c r="R210" s="62">
        <v>59</v>
      </c>
      <c r="S210" s="62">
        <v>42</v>
      </c>
      <c r="T210" s="62">
        <v>39</v>
      </c>
      <c r="U210" s="61">
        <v>43</v>
      </c>
      <c r="V210" s="61">
        <v>28</v>
      </c>
      <c r="W210" s="62">
        <v>18</v>
      </c>
      <c r="X210" s="62">
        <v>19</v>
      </c>
      <c r="Y210" s="63">
        <v>27</v>
      </c>
      <c r="Z210" s="62">
        <v>19</v>
      </c>
      <c r="AA210" s="62">
        <v>15</v>
      </c>
      <c r="AB210" s="62">
        <v>20</v>
      </c>
      <c r="AC210" s="62">
        <v>36</v>
      </c>
      <c r="AD210" s="62">
        <v>59</v>
      </c>
      <c r="AE210" s="62">
        <v>42</v>
      </c>
      <c r="AF210" s="62">
        <v>39</v>
      </c>
      <c r="AG210" s="64">
        <f>SUM(I210:AF210)</f>
        <v>730</v>
      </c>
      <c r="AH210" s="48" t="s">
        <v>6</v>
      </c>
      <c r="AI210" s="65">
        <f>AG210-SUM(I210:N210)</f>
        <v>576</v>
      </c>
    </row>
    <row r="211" spans="2:35" x14ac:dyDescent="0.2">
      <c r="B211" s="89"/>
      <c r="C211" s="67"/>
      <c r="D211" s="68" t="s">
        <v>69</v>
      </c>
      <c r="E211" s="69">
        <f>ROUNDDOWN(E209*E210*24,2)</f>
        <v>0</v>
      </c>
      <c r="F211" s="70"/>
      <c r="G211" s="71"/>
      <c r="H211" s="72" t="s">
        <v>11</v>
      </c>
      <c r="I211" s="73">
        <f t="shared" ref="I211:T211" si="126">ROUNDDOWN(I209*I210,2)</f>
        <v>0</v>
      </c>
      <c r="J211" s="73">
        <f t="shared" si="126"/>
        <v>0</v>
      </c>
      <c r="K211" s="73">
        <f t="shared" si="126"/>
        <v>0</v>
      </c>
      <c r="L211" s="73">
        <f t="shared" si="126"/>
        <v>0</v>
      </c>
      <c r="M211" s="73">
        <f t="shared" si="126"/>
        <v>0</v>
      </c>
      <c r="N211" s="73">
        <f t="shared" si="126"/>
        <v>0</v>
      </c>
      <c r="O211" s="73">
        <f t="shared" si="126"/>
        <v>0</v>
      </c>
      <c r="P211" s="73">
        <f t="shared" si="126"/>
        <v>0</v>
      </c>
      <c r="Q211" s="73">
        <f t="shared" si="126"/>
        <v>0</v>
      </c>
      <c r="R211" s="73">
        <f t="shared" si="126"/>
        <v>0</v>
      </c>
      <c r="S211" s="73">
        <f t="shared" si="126"/>
        <v>0</v>
      </c>
      <c r="T211" s="73">
        <f t="shared" si="126"/>
        <v>0</v>
      </c>
      <c r="U211" s="73">
        <f t="shared" ref="U211:AF211" si="127">ROUNDDOWN(U209*U210,2)</f>
        <v>0</v>
      </c>
      <c r="V211" s="73">
        <f t="shared" si="127"/>
        <v>0</v>
      </c>
      <c r="W211" s="73">
        <f t="shared" si="127"/>
        <v>0</v>
      </c>
      <c r="X211" s="73">
        <f t="shared" si="127"/>
        <v>0</v>
      </c>
      <c r="Y211" s="73">
        <f t="shared" si="127"/>
        <v>0</v>
      </c>
      <c r="Z211" s="73">
        <f t="shared" si="127"/>
        <v>0</v>
      </c>
      <c r="AA211" s="73">
        <f t="shared" si="127"/>
        <v>0</v>
      </c>
      <c r="AB211" s="73">
        <f t="shared" si="127"/>
        <v>0</v>
      </c>
      <c r="AC211" s="73">
        <f t="shared" si="127"/>
        <v>0</v>
      </c>
      <c r="AD211" s="73">
        <f t="shared" si="127"/>
        <v>0</v>
      </c>
      <c r="AE211" s="73">
        <f t="shared" si="127"/>
        <v>0</v>
      </c>
      <c r="AF211" s="73">
        <f t="shared" si="127"/>
        <v>0</v>
      </c>
      <c r="AG211" s="74">
        <f>SUM(I211:AF211)</f>
        <v>0</v>
      </c>
      <c r="AH211" s="75">
        <f>ROUNDDOWN(E211+AG211,0)</f>
        <v>0</v>
      </c>
    </row>
    <row r="212" spans="2:35" ht="13.2" customHeight="1" x14ac:dyDescent="0.2">
      <c r="B212" s="87" t="s">
        <v>127</v>
      </c>
      <c r="C212" s="50" t="s">
        <v>19</v>
      </c>
      <c r="D212" s="51" t="s">
        <v>7</v>
      </c>
      <c r="E212" s="2"/>
      <c r="F212" s="3"/>
      <c r="G212" s="4"/>
      <c r="H212" s="52" t="s">
        <v>9</v>
      </c>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53"/>
      <c r="AH212" s="48"/>
      <c r="AI212" s="48"/>
    </row>
    <row r="213" spans="2:35" x14ac:dyDescent="0.2">
      <c r="B213" s="88"/>
      <c r="C213" s="55"/>
      <c r="D213" s="56" t="s">
        <v>8</v>
      </c>
      <c r="E213" s="57">
        <v>2</v>
      </c>
      <c r="F213" s="58"/>
      <c r="G213" s="59"/>
      <c r="H213" s="60" t="s">
        <v>10</v>
      </c>
      <c r="I213" s="61">
        <v>41</v>
      </c>
      <c r="J213" s="61">
        <v>22</v>
      </c>
      <c r="K213" s="62">
        <v>16</v>
      </c>
      <c r="L213" s="62">
        <v>16</v>
      </c>
      <c r="M213" s="63">
        <v>24</v>
      </c>
      <c r="N213" s="62">
        <v>17</v>
      </c>
      <c r="O213" s="62">
        <v>19</v>
      </c>
      <c r="P213" s="62">
        <v>27</v>
      </c>
      <c r="Q213" s="62">
        <v>46</v>
      </c>
      <c r="R213" s="62">
        <v>72</v>
      </c>
      <c r="S213" s="62">
        <v>52</v>
      </c>
      <c r="T213" s="62">
        <v>52</v>
      </c>
      <c r="U213" s="61">
        <v>41</v>
      </c>
      <c r="V213" s="61">
        <v>22</v>
      </c>
      <c r="W213" s="62">
        <v>16</v>
      </c>
      <c r="X213" s="62">
        <v>16</v>
      </c>
      <c r="Y213" s="63">
        <v>24</v>
      </c>
      <c r="Z213" s="62">
        <v>17</v>
      </c>
      <c r="AA213" s="62">
        <v>19</v>
      </c>
      <c r="AB213" s="62">
        <v>27</v>
      </c>
      <c r="AC213" s="62">
        <v>46</v>
      </c>
      <c r="AD213" s="62">
        <v>72</v>
      </c>
      <c r="AE213" s="62">
        <v>52</v>
      </c>
      <c r="AF213" s="62">
        <v>52</v>
      </c>
      <c r="AG213" s="64">
        <f>SUM(I213:AF213)</f>
        <v>808</v>
      </c>
      <c r="AH213" s="48" t="s">
        <v>6</v>
      </c>
      <c r="AI213" s="65">
        <f>AG213-SUM(I213:N213)</f>
        <v>672</v>
      </c>
    </row>
    <row r="214" spans="2:35" x14ac:dyDescent="0.2">
      <c r="B214" s="89"/>
      <c r="C214" s="67"/>
      <c r="D214" s="68" t="s">
        <v>69</v>
      </c>
      <c r="E214" s="69">
        <f>ROUNDDOWN(E212*E213*24,2)</f>
        <v>0</v>
      </c>
      <c r="F214" s="70"/>
      <c r="G214" s="71"/>
      <c r="H214" s="72" t="s">
        <v>11</v>
      </c>
      <c r="I214" s="73">
        <f t="shared" ref="I214:T214" si="128">ROUNDDOWN(I212*I213,2)</f>
        <v>0</v>
      </c>
      <c r="J214" s="73">
        <f t="shared" si="128"/>
        <v>0</v>
      </c>
      <c r="K214" s="73">
        <f t="shared" si="128"/>
        <v>0</v>
      </c>
      <c r="L214" s="73">
        <f t="shared" si="128"/>
        <v>0</v>
      </c>
      <c r="M214" s="73">
        <f t="shared" si="128"/>
        <v>0</v>
      </c>
      <c r="N214" s="73">
        <f t="shared" si="128"/>
        <v>0</v>
      </c>
      <c r="O214" s="73">
        <f t="shared" si="128"/>
        <v>0</v>
      </c>
      <c r="P214" s="73">
        <f t="shared" si="128"/>
        <v>0</v>
      </c>
      <c r="Q214" s="73">
        <f t="shared" si="128"/>
        <v>0</v>
      </c>
      <c r="R214" s="73">
        <f t="shared" si="128"/>
        <v>0</v>
      </c>
      <c r="S214" s="73">
        <f t="shared" si="128"/>
        <v>0</v>
      </c>
      <c r="T214" s="73">
        <f t="shared" si="128"/>
        <v>0</v>
      </c>
      <c r="U214" s="73">
        <f t="shared" ref="U214:AF214" si="129">ROUNDDOWN(U212*U213,2)</f>
        <v>0</v>
      </c>
      <c r="V214" s="73">
        <f t="shared" si="129"/>
        <v>0</v>
      </c>
      <c r="W214" s="73">
        <f t="shared" si="129"/>
        <v>0</v>
      </c>
      <c r="X214" s="73">
        <f t="shared" si="129"/>
        <v>0</v>
      </c>
      <c r="Y214" s="73">
        <f t="shared" si="129"/>
        <v>0</v>
      </c>
      <c r="Z214" s="73">
        <f t="shared" si="129"/>
        <v>0</v>
      </c>
      <c r="AA214" s="73">
        <f t="shared" si="129"/>
        <v>0</v>
      </c>
      <c r="AB214" s="73">
        <f t="shared" si="129"/>
        <v>0</v>
      </c>
      <c r="AC214" s="73">
        <f t="shared" si="129"/>
        <v>0</v>
      </c>
      <c r="AD214" s="73">
        <f t="shared" si="129"/>
        <v>0</v>
      </c>
      <c r="AE214" s="73">
        <f t="shared" si="129"/>
        <v>0</v>
      </c>
      <c r="AF214" s="73">
        <f t="shared" si="129"/>
        <v>0</v>
      </c>
      <c r="AG214" s="74">
        <f>SUM(I214:AF214)</f>
        <v>0</v>
      </c>
      <c r="AH214" s="75">
        <f>ROUNDDOWN(E214+AG214,0)</f>
        <v>0</v>
      </c>
    </row>
    <row r="215" spans="2:35" ht="13.2" customHeight="1" x14ac:dyDescent="0.2">
      <c r="B215" s="87" t="s">
        <v>128</v>
      </c>
      <c r="C215" s="50" t="s">
        <v>19</v>
      </c>
      <c r="D215" s="51" t="s">
        <v>7</v>
      </c>
      <c r="E215" s="2"/>
      <c r="F215" s="3"/>
      <c r="G215" s="4"/>
      <c r="H215" s="52" t="s">
        <v>9</v>
      </c>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53"/>
      <c r="AH215" s="48"/>
      <c r="AI215" s="48"/>
    </row>
    <row r="216" spans="2:35" x14ac:dyDescent="0.2">
      <c r="B216" s="88"/>
      <c r="C216" s="55"/>
      <c r="D216" s="56" t="s">
        <v>8</v>
      </c>
      <c r="E216" s="57">
        <v>1</v>
      </c>
      <c r="F216" s="58"/>
      <c r="G216" s="59"/>
      <c r="H216" s="60" t="s">
        <v>10</v>
      </c>
      <c r="I216" s="61">
        <v>38</v>
      </c>
      <c r="J216" s="61">
        <v>21</v>
      </c>
      <c r="K216" s="62">
        <v>13</v>
      </c>
      <c r="L216" s="62">
        <v>13</v>
      </c>
      <c r="M216" s="63">
        <v>16</v>
      </c>
      <c r="N216" s="62">
        <v>13</v>
      </c>
      <c r="O216" s="62">
        <v>15</v>
      </c>
      <c r="P216" s="62">
        <v>27</v>
      </c>
      <c r="Q216" s="62">
        <v>42</v>
      </c>
      <c r="R216" s="62">
        <v>65</v>
      </c>
      <c r="S216" s="62">
        <v>49</v>
      </c>
      <c r="T216" s="62">
        <v>50</v>
      </c>
      <c r="U216" s="61">
        <v>38</v>
      </c>
      <c r="V216" s="61">
        <v>21</v>
      </c>
      <c r="W216" s="62">
        <v>13</v>
      </c>
      <c r="X216" s="62">
        <v>13</v>
      </c>
      <c r="Y216" s="63">
        <v>16</v>
      </c>
      <c r="Z216" s="62">
        <v>13</v>
      </c>
      <c r="AA216" s="62">
        <v>15</v>
      </c>
      <c r="AB216" s="62">
        <v>27</v>
      </c>
      <c r="AC216" s="62">
        <v>42</v>
      </c>
      <c r="AD216" s="62">
        <v>65</v>
      </c>
      <c r="AE216" s="62">
        <v>49</v>
      </c>
      <c r="AF216" s="62">
        <v>50</v>
      </c>
      <c r="AG216" s="64">
        <f>SUM(I216:AF216)</f>
        <v>724</v>
      </c>
      <c r="AH216" s="48" t="s">
        <v>6</v>
      </c>
      <c r="AI216" s="65">
        <f>AG216-SUM(I216:N216)</f>
        <v>610</v>
      </c>
    </row>
    <row r="217" spans="2:35" x14ac:dyDescent="0.2">
      <c r="B217" s="89"/>
      <c r="C217" s="67"/>
      <c r="D217" s="68" t="s">
        <v>69</v>
      </c>
      <c r="E217" s="69">
        <f>ROUNDDOWN(E215*E216*24,2)</f>
        <v>0</v>
      </c>
      <c r="F217" s="70"/>
      <c r="G217" s="71"/>
      <c r="H217" s="72" t="s">
        <v>11</v>
      </c>
      <c r="I217" s="73">
        <f t="shared" ref="I217:T217" si="130">ROUNDDOWN(I215*I216,2)</f>
        <v>0</v>
      </c>
      <c r="J217" s="73">
        <f t="shared" si="130"/>
        <v>0</v>
      </c>
      <c r="K217" s="73">
        <f t="shared" si="130"/>
        <v>0</v>
      </c>
      <c r="L217" s="73">
        <f t="shared" si="130"/>
        <v>0</v>
      </c>
      <c r="M217" s="73">
        <f t="shared" si="130"/>
        <v>0</v>
      </c>
      <c r="N217" s="73">
        <f t="shared" si="130"/>
        <v>0</v>
      </c>
      <c r="O217" s="73">
        <f t="shared" si="130"/>
        <v>0</v>
      </c>
      <c r="P217" s="73">
        <f t="shared" si="130"/>
        <v>0</v>
      </c>
      <c r="Q217" s="73">
        <f t="shared" si="130"/>
        <v>0</v>
      </c>
      <c r="R217" s="73">
        <f t="shared" si="130"/>
        <v>0</v>
      </c>
      <c r="S217" s="73">
        <f t="shared" si="130"/>
        <v>0</v>
      </c>
      <c r="T217" s="73">
        <f t="shared" si="130"/>
        <v>0</v>
      </c>
      <c r="U217" s="73">
        <f t="shared" ref="U217:AF217" si="131">ROUNDDOWN(U215*U216,2)</f>
        <v>0</v>
      </c>
      <c r="V217" s="73">
        <f t="shared" si="131"/>
        <v>0</v>
      </c>
      <c r="W217" s="73">
        <f t="shared" si="131"/>
        <v>0</v>
      </c>
      <c r="X217" s="73">
        <f t="shared" si="131"/>
        <v>0</v>
      </c>
      <c r="Y217" s="73">
        <f t="shared" si="131"/>
        <v>0</v>
      </c>
      <c r="Z217" s="73">
        <f t="shared" si="131"/>
        <v>0</v>
      </c>
      <c r="AA217" s="73">
        <f t="shared" si="131"/>
        <v>0</v>
      </c>
      <c r="AB217" s="73">
        <f t="shared" si="131"/>
        <v>0</v>
      </c>
      <c r="AC217" s="73">
        <f t="shared" si="131"/>
        <v>0</v>
      </c>
      <c r="AD217" s="73">
        <f t="shared" si="131"/>
        <v>0</v>
      </c>
      <c r="AE217" s="73">
        <f t="shared" si="131"/>
        <v>0</v>
      </c>
      <c r="AF217" s="73">
        <f t="shared" si="131"/>
        <v>0</v>
      </c>
      <c r="AG217" s="74">
        <f>SUM(I217:AF217)</f>
        <v>0</v>
      </c>
      <c r="AH217" s="75">
        <f>ROUNDDOWN(E217+AG217,0)</f>
        <v>0</v>
      </c>
    </row>
    <row r="218" spans="2:35" ht="13.2" customHeight="1" x14ac:dyDescent="0.2">
      <c r="B218" s="87" t="s">
        <v>92</v>
      </c>
      <c r="C218" s="50" t="s">
        <v>93</v>
      </c>
      <c r="D218" s="51" t="s">
        <v>17</v>
      </c>
      <c r="E218" s="2"/>
      <c r="F218" s="3"/>
      <c r="G218" s="4"/>
      <c r="H218" s="52" t="s">
        <v>9</v>
      </c>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53"/>
      <c r="AH218" s="48"/>
      <c r="AI218" s="48"/>
    </row>
    <row r="219" spans="2:35" x14ac:dyDescent="0.2">
      <c r="B219" s="88"/>
      <c r="C219" s="55"/>
      <c r="D219" s="56" t="s">
        <v>18</v>
      </c>
      <c r="E219" s="90">
        <v>30</v>
      </c>
      <c r="F219" s="91"/>
      <c r="G219" s="92"/>
      <c r="H219" s="60" t="s">
        <v>10</v>
      </c>
      <c r="I219" s="61">
        <v>41</v>
      </c>
      <c r="J219" s="61">
        <v>10</v>
      </c>
      <c r="K219" s="62">
        <v>5</v>
      </c>
      <c r="L219" s="62">
        <v>11</v>
      </c>
      <c r="M219" s="63">
        <v>9</v>
      </c>
      <c r="N219" s="62">
        <v>5</v>
      </c>
      <c r="O219" s="62">
        <v>6</v>
      </c>
      <c r="P219" s="62">
        <v>16</v>
      </c>
      <c r="Q219" s="62">
        <v>51</v>
      </c>
      <c r="R219" s="62">
        <v>95</v>
      </c>
      <c r="S219" s="62">
        <v>74</v>
      </c>
      <c r="T219" s="62">
        <v>54</v>
      </c>
      <c r="U219" s="61">
        <v>41</v>
      </c>
      <c r="V219" s="61">
        <v>10</v>
      </c>
      <c r="W219" s="62">
        <v>5</v>
      </c>
      <c r="X219" s="62">
        <v>11</v>
      </c>
      <c r="Y219" s="63">
        <v>9</v>
      </c>
      <c r="Z219" s="62">
        <v>5</v>
      </c>
      <c r="AA219" s="62">
        <v>6</v>
      </c>
      <c r="AB219" s="62">
        <v>16</v>
      </c>
      <c r="AC219" s="62">
        <v>51</v>
      </c>
      <c r="AD219" s="62">
        <v>95</v>
      </c>
      <c r="AE219" s="62">
        <v>74</v>
      </c>
      <c r="AF219" s="62">
        <v>54</v>
      </c>
      <c r="AG219" s="64">
        <f>SUM(I219:AF219)</f>
        <v>754</v>
      </c>
      <c r="AH219" s="48" t="s">
        <v>6</v>
      </c>
      <c r="AI219" s="65">
        <f>AG219-SUM(I219:N219)</f>
        <v>673</v>
      </c>
    </row>
    <row r="220" spans="2:35" x14ac:dyDescent="0.2">
      <c r="B220" s="88"/>
      <c r="C220" s="67"/>
      <c r="D220" s="68" t="s">
        <v>31</v>
      </c>
      <c r="E220" s="69">
        <f>ROUNDDOWN(E218*24,2)</f>
        <v>0</v>
      </c>
      <c r="F220" s="70"/>
      <c r="G220" s="71"/>
      <c r="H220" s="72" t="s">
        <v>11</v>
      </c>
      <c r="I220" s="73">
        <f t="shared" ref="I220:T220" si="132">ROUNDDOWN(I218*I219,2)</f>
        <v>0</v>
      </c>
      <c r="J220" s="73">
        <f t="shared" si="132"/>
        <v>0</v>
      </c>
      <c r="K220" s="73">
        <f t="shared" si="132"/>
        <v>0</v>
      </c>
      <c r="L220" s="73">
        <f t="shared" si="132"/>
        <v>0</v>
      </c>
      <c r="M220" s="73">
        <f t="shared" si="132"/>
        <v>0</v>
      </c>
      <c r="N220" s="73">
        <f t="shared" si="132"/>
        <v>0</v>
      </c>
      <c r="O220" s="73">
        <f t="shared" si="132"/>
        <v>0</v>
      </c>
      <c r="P220" s="73">
        <f t="shared" si="132"/>
        <v>0</v>
      </c>
      <c r="Q220" s="73">
        <f t="shared" si="132"/>
        <v>0</v>
      </c>
      <c r="R220" s="73">
        <f t="shared" si="132"/>
        <v>0</v>
      </c>
      <c r="S220" s="73">
        <f t="shared" si="132"/>
        <v>0</v>
      </c>
      <c r="T220" s="73">
        <f t="shared" si="132"/>
        <v>0</v>
      </c>
      <c r="U220" s="73">
        <f t="shared" ref="U220:AF220" si="133">ROUNDDOWN(U218*U219,2)</f>
        <v>0</v>
      </c>
      <c r="V220" s="73">
        <f t="shared" si="133"/>
        <v>0</v>
      </c>
      <c r="W220" s="73">
        <f t="shared" si="133"/>
        <v>0</v>
      </c>
      <c r="X220" s="73">
        <f t="shared" si="133"/>
        <v>0</v>
      </c>
      <c r="Y220" s="73">
        <f t="shared" si="133"/>
        <v>0</v>
      </c>
      <c r="Z220" s="73">
        <f t="shared" si="133"/>
        <v>0</v>
      </c>
      <c r="AA220" s="73">
        <f t="shared" si="133"/>
        <v>0</v>
      </c>
      <c r="AB220" s="73">
        <f t="shared" si="133"/>
        <v>0</v>
      </c>
      <c r="AC220" s="73">
        <f t="shared" si="133"/>
        <v>0</v>
      </c>
      <c r="AD220" s="73">
        <f t="shared" si="133"/>
        <v>0</v>
      </c>
      <c r="AE220" s="73">
        <f t="shared" si="133"/>
        <v>0</v>
      </c>
      <c r="AF220" s="73">
        <f t="shared" si="133"/>
        <v>0</v>
      </c>
      <c r="AG220" s="74">
        <f>SUM(I220:AF220)</f>
        <v>0</v>
      </c>
      <c r="AH220" s="75">
        <f>ROUNDDOWN(E220+AG220,0)</f>
        <v>0</v>
      </c>
    </row>
    <row r="221" spans="2:35" x14ac:dyDescent="0.2">
      <c r="B221" s="88"/>
      <c r="C221" s="50" t="s">
        <v>19</v>
      </c>
      <c r="D221" s="51" t="s">
        <v>7</v>
      </c>
      <c r="E221" s="2"/>
      <c r="F221" s="3"/>
      <c r="G221" s="4"/>
      <c r="H221" s="52" t="s">
        <v>9</v>
      </c>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53"/>
      <c r="AH221" s="48"/>
      <c r="AI221" s="48"/>
    </row>
    <row r="222" spans="2:35" x14ac:dyDescent="0.2">
      <c r="B222" s="88"/>
      <c r="C222" s="55"/>
      <c r="D222" s="56" t="s">
        <v>8</v>
      </c>
      <c r="E222" s="57">
        <v>20</v>
      </c>
      <c r="F222" s="58"/>
      <c r="G222" s="59"/>
      <c r="H222" s="60" t="s">
        <v>10</v>
      </c>
      <c r="I222" s="61">
        <v>1573</v>
      </c>
      <c r="J222" s="61">
        <v>1856</v>
      </c>
      <c r="K222" s="62">
        <v>1179</v>
      </c>
      <c r="L222" s="62">
        <v>1634</v>
      </c>
      <c r="M222" s="63">
        <v>2294</v>
      </c>
      <c r="N222" s="62">
        <v>1725</v>
      </c>
      <c r="O222" s="62">
        <v>2085</v>
      </c>
      <c r="P222" s="62">
        <v>1922</v>
      </c>
      <c r="Q222" s="62">
        <v>2250</v>
      </c>
      <c r="R222" s="62">
        <v>2804</v>
      </c>
      <c r="S222" s="62">
        <v>1603</v>
      </c>
      <c r="T222" s="62">
        <v>1834</v>
      </c>
      <c r="U222" s="61">
        <v>1573</v>
      </c>
      <c r="V222" s="61">
        <v>1856</v>
      </c>
      <c r="W222" s="62">
        <v>1179</v>
      </c>
      <c r="X222" s="62">
        <v>1634</v>
      </c>
      <c r="Y222" s="63">
        <v>2294</v>
      </c>
      <c r="Z222" s="62">
        <v>1725</v>
      </c>
      <c r="AA222" s="62">
        <v>2085</v>
      </c>
      <c r="AB222" s="62">
        <v>1922</v>
      </c>
      <c r="AC222" s="62">
        <v>2250</v>
      </c>
      <c r="AD222" s="62">
        <v>2804</v>
      </c>
      <c r="AE222" s="62">
        <v>1603</v>
      </c>
      <c r="AF222" s="62">
        <v>1834</v>
      </c>
      <c r="AG222" s="64">
        <f>SUM(I222:AF222)</f>
        <v>45518</v>
      </c>
      <c r="AH222" s="48" t="s">
        <v>6</v>
      </c>
      <c r="AI222" s="65">
        <f>AG222-SUM(I222:N222)</f>
        <v>35257</v>
      </c>
    </row>
    <row r="223" spans="2:35" x14ac:dyDescent="0.2">
      <c r="B223" s="89"/>
      <c r="C223" s="67"/>
      <c r="D223" s="68" t="s">
        <v>69</v>
      </c>
      <c r="E223" s="69">
        <f>ROUNDDOWN(E221*E222*24,2)</f>
        <v>0</v>
      </c>
      <c r="F223" s="70"/>
      <c r="G223" s="71"/>
      <c r="H223" s="72" t="s">
        <v>11</v>
      </c>
      <c r="I223" s="73">
        <f t="shared" ref="I223:T223" si="134">ROUNDDOWN(I221*I222,2)</f>
        <v>0</v>
      </c>
      <c r="J223" s="73">
        <f t="shared" si="134"/>
        <v>0</v>
      </c>
      <c r="K223" s="73">
        <f t="shared" si="134"/>
        <v>0</v>
      </c>
      <c r="L223" s="73">
        <f t="shared" si="134"/>
        <v>0</v>
      </c>
      <c r="M223" s="73">
        <f t="shared" si="134"/>
        <v>0</v>
      </c>
      <c r="N223" s="73">
        <f t="shared" si="134"/>
        <v>0</v>
      </c>
      <c r="O223" s="73">
        <f t="shared" si="134"/>
        <v>0</v>
      </c>
      <c r="P223" s="73">
        <f t="shared" si="134"/>
        <v>0</v>
      </c>
      <c r="Q223" s="73">
        <f t="shared" si="134"/>
        <v>0</v>
      </c>
      <c r="R223" s="73">
        <f t="shared" si="134"/>
        <v>0</v>
      </c>
      <c r="S223" s="73">
        <f t="shared" si="134"/>
        <v>0</v>
      </c>
      <c r="T223" s="73">
        <f t="shared" si="134"/>
        <v>0</v>
      </c>
      <c r="U223" s="73">
        <f t="shared" ref="U223:AF223" si="135">ROUNDDOWN(U221*U222,2)</f>
        <v>0</v>
      </c>
      <c r="V223" s="73">
        <f t="shared" si="135"/>
        <v>0</v>
      </c>
      <c r="W223" s="73">
        <f t="shared" si="135"/>
        <v>0</v>
      </c>
      <c r="X223" s="73">
        <f t="shared" si="135"/>
        <v>0</v>
      </c>
      <c r="Y223" s="73">
        <f t="shared" si="135"/>
        <v>0</v>
      </c>
      <c r="Z223" s="73">
        <f t="shared" si="135"/>
        <v>0</v>
      </c>
      <c r="AA223" s="73">
        <f t="shared" si="135"/>
        <v>0</v>
      </c>
      <c r="AB223" s="73">
        <f t="shared" si="135"/>
        <v>0</v>
      </c>
      <c r="AC223" s="73">
        <f t="shared" si="135"/>
        <v>0</v>
      </c>
      <c r="AD223" s="73">
        <f t="shared" si="135"/>
        <v>0</v>
      </c>
      <c r="AE223" s="73">
        <f t="shared" si="135"/>
        <v>0</v>
      </c>
      <c r="AF223" s="73">
        <f t="shared" si="135"/>
        <v>0</v>
      </c>
      <c r="AG223" s="74">
        <f>SUM(I223:AF223)</f>
        <v>0</v>
      </c>
      <c r="AH223" s="75">
        <f>ROUNDDOWN(E223+AG223,0)</f>
        <v>0</v>
      </c>
    </row>
    <row r="224" spans="2:35" ht="13.2" customHeight="1" x14ac:dyDescent="0.2">
      <c r="B224" s="87" t="s">
        <v>129</v>
      </c>
      <c r="C224" s="50" t="s">
        <v>19</v>
      </c>
      <c r="D224" s="51" t="s">
        <v>7</v>
      </c>
      <c r="E224" s="2"/>
      <c r="F224" s="3"/>
      <c r="G224" s="4"/>
      <c r="H224" s="52" t="s">
        <v>9</v>
      </c>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53"/>
      <c r="AH224" s="48"/>
      <c r="AI224" s="48"/>
    </row>
    <row r="225" spans="2:36" x14ac:dyDescent="0.2">
      <c r="B225" s="88"/>
      <c r="C225" s="55"/>
      <c r="D225" s="56" t="s">
        <v>8</v>
      </c>
      <c r="E225" s="57">
        <v>1</v>
      </c>
      <c r="F225" s="58"/>
      <c r="G225" s="59"/>
      <c r="H225" s="60" t="s">
        <v>10</v>
      </c>
      <c r="I225" s="61">
        <v>54</v>
      </c>
      <c r="J225" s="61">
        <v>39</v>
      </c>
      <c r="K225" s="62">
        <v>26</v>
      </c>
      <c r="L225" s="62">
        <v>25</v>
      </c>
      <c r="M225" s="63">
        <v>28</v>
      </c>
      <c r="N225" s="62">
        <v>25</v>
      </c>
      <c r="O225" s="62">
        <v>28</v>
      </c>
      <c r="P225" s="62">
        <v>45</v>
      </c>
      <c r="Q225" s="62">
        <v>59</v>
      </c>
      <c r="R225" s="62">
        <v>81</v>
      </c>
      <c r="S225" s="62">
        <v>63</v>
      </c>
      <c r="T225" s="62">
        <v>64</v>
      </c>
      <c r="U225" s="61">
        <v>54</v>
      </c>
      <c r="V225" s="61">
        <v>39</v>
      </c>
      <c r="W225" s="62">
        <v>26</v>
      </c>
      <c r="X225" s="62">
        <v>25</v>
      </c>
      <c r="Y225" s="63">
        <v>28</v>
      </c>
      <c r="Z225" s="62">
        <v>25</v>
      </c>
      <c r="AA225" s="62">
        <v>28</v>
      </c>
      <c r="AB225" s="62">
        <v>45</v>
      </c>
      <c r="AC225" s="62">
        <v>59</v>
      </c>
      <c r="AD225" s="62">
        <v>81</v>
      </c>
      <c r="AE225" s="62">
        <v>63</v>
      </c>
      <c r="AF225" s="62">
        <v>64</v>
      </c>
      <c r="AG225" s="64">
        <f>SUM(I225:AF225)</f>
        <v>1074</v>
      </c>
      <c r="AH225" s="48" t="s">
        <v>6</v>
      </c>
      <c r="AI225" s="65">
        <f>AG225-SUM(I225:N225)</f>
        <v>877</v>
      </c>
    </row>
    <row r="226" spans="2:36" x14ac:dyDescent="0.2">
      <c r="B226" s="89"/>
      <c r="C226" s="67"/>
      <c r="D226" s="68" t="s">
        <v>69</v>
      </c>
      <c r="E226" s="69">
        <f>ROUNDDOWN(E224*E225*24,2)</f>
        <v>0</v>
      </c>
      <c r="F226" s="70"/>
      <c r="G226" s="71"/>
      <c r="H226" s="72" t="s">
        <v>11</v>
      </c>
      <c r="I226" s="73">
        <f t="shared" ref="I226:T226" si="136">ROUNDDOWN(I224*I225,2)</f>
        <v>0</v>
      </c>
      <c r="J226" s="73">
        <f t="shared" si="136"/>
        <v>0</v>
      </c>
      <c r="K226" s="73">
        <f t="shared" si="136"/>
        <v>0</v>
      </c>
      <c r="L226" s="73">
        <f t="shared" si="136"/>
        <v>0</v>
      </c>
      <c r="M226" s="73">
        <f t="shared" si="136"/>
        <v>0</v>
      </c>
      <c r="N226" s="73">
        <f t="shared" si="136"/>
        <v>0</v>
      </c>
      <c r="O226" s="73">
        <f t="shared" si="136"/>
        <v>0</v>
      </c>
      <c r="P226" s="73">
        <f t="shared" si="136"/>
        <v>0</v>
      </c>
      <c r="Q226" s="73">
        <f t="shared" si="136"/>
        <v>0</v>
      </c>
      <c r="R226" s="73">
        <f t="shared" si="136"/>
        <v>0</v>
      </c>
      <c r="S226" s="73">
        <f t="shared" si="136"/>
        <v>0</v>
      </c>
      <c r="T226" s="73">
        <f t="shared" si="136"/>
        <v>0</v>
      </c>
      <c r="U226" s="73">
        <f t="shared" ref="U226:AF226" si="137">ROUNDDOWN(U224*U225,2)</f>
        <v>0</v>
      </c>
      <c r="V226" s="73">
        <f t="shared" si="137"/>
        <v>0</v>
      </c>
      <c r="W226" s="73">
        <f t="shared" si="137"/>
        <v>0</v>
      </c>
      <c r="X226" s="73">
        <f t="shared" si="137"/>
        <v>0</v>
      </c>
      <c r="Y226" s="73">
        <f t="shared" si="137"/>
        <v>0</v>
      </c>
      <c r="Z226" s="73">
        <f t="shared" si="137"/>
        <v>0</v>
      </c>
      <c r="AA226" s="73">
        <f t="shared" si="137"/>
        <v>0</v>
      </c>
      <c r="AB226" s="73">
        <f t="shared" si="137"/>
        <v>0</v>
      </c>
      <c r="AC226" s="73">
        <f t="shared" si="137"/>
        <v>0</v>
      </c>
      <c r="AD226" s="73">
        <f t="shared" si="137"/>
        <v>0</v>
      </c>
      <c r="AE226" s="73">
        <f t="shared" si="137"/>
        <v>0</v>
      </c>
      <c r="AF226" s="73">
        <f t="shared" si="137"/>
        <v>0</v>
      </c>
      <c r="AG226" s="74">
        <f>SUM(I226:AF226)</f>
        <v>0</v>
      </c>
      <c r="AH226" s="75">
        <f>ROUNDDOWN(E226+AG226,0)</f>
        <v>0</v>
      </c>
    </row>
    <row r="227" spans="2:36" ht="13.2" customHeight="1" x14ac:dyDescent="0.2">
      <c r="B227" s="87" t="s">
        <v>130</v>
      </c>
      <c r="C227" s="50" t="s">
        <v>19</v>
      </c>
      <c r="D227" s="51" t="s">
        <v>7</v>
      </c>
      <c r="E227" s="2"/>
      <c r="F227" s="3"/>
      <c r="G227" s="4"/>
      <c r="H227" s="52" t="s">
        <v>9</v>
      </c>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53"/>
      <c r="AH227" s="48"/>
      <c r="AI227" s="48"/>
    </row>
    <row r="228" spans="2:36" x14ac:dyDescent="0.2">
      <c r="B228" s="88"/>
      <c r="C228" s="55"/>
      <c r="D228" s="56" t="s">
        <v>8</v>
      </c>
      <c r="E228" s="57">
        <v>2</v>
      </c>
      <c r="F228" s="58"/>
      <c r="G228" s="59"/>
      <c r="H228" s="60" t="s">
        <v>10</v>
      </c>
      <c r="I228" s="61">
        <v>51</v>
      </c>
      <c r="J228" s="61">
        <v>35</v>
      </c>
      <c r="K228" s="62">
        <v>25</v>
      </c>
      <c r="L228" s="62">
        <v>25</v>
      </c>
      <c r="M228" s="63">
        <v>29</v>
      </c>
      <c r="N228" s="62">
        <v>24</v>
      </c>
      <c r="O228" s="62">
        <v>26</v>
      </c>
      <c r="P228" s="62">
        <v>38</v>
      </c>
      <c r="Q228" s="62">
        <v>54</v>
      </c>
      <c r="R228" s="62">
        <v>85</v>
      </c>
      <c r="S228" s="62">
        <v>62</v>
      </c>
      <c r="T228" s="62">
        <v>63</v>
      </c>
      <c r="U228" s="61">
        <v>51</v>
      </c>
      <c r="V228" s="61">
        <v>35</v>
      </c>
      <c r="W228" s="62">
        <v>25</v>
      </c>
      <c r="X228" s="62">
        <v>25</v>
      </c>
      <c r="Y228" s="63">
        <v>29</v>
      </c>
      <c r="Z228" s="62">
        <v>24</v>
      </c>
      <c r="AA228" s="62">
        <v>26</v>
      </c>
      <c r="AB228" s="62">
        <v>38</v>
      </c>
      <c r="AC228" s="62">
        <v>54</v>
      </c>
      <c r="AD228" s="62">
        <v>85</v>
      </c>
      <c r="AE228" s="62">
        <v>62</v>
      </c>
      <c r="AF228" s="62">
        <v>63</v>
      </c>
      <c r="AG228" s="64">
        <f>SUM(I228:AF228)</f>
        <v>1034</v>
      </c>
      <c r="AH228" s="48" t="s">
        <v>6</v>
      </c>
      <c r="AI228" s="65">
        <f>AG228-SUM(I228:N228)</f>
        <v>845</v>
      </c>
    </row>
    <row r="229" spans="2:36" x14ac:dyDescent="0.2">
      <c r="B229" s="89"/>
      <c r="C229" s="67"/>
      <c r="D229" s="68" t="s">
        <v>69</v>
      </c>
      <c r="E229" s="69">
        <f>ROUNDDOWN(E227*E228*24,2)</f>
        <v>0</v>
      </c>
      <c r="F229" s="70"/>
      <c r="G229" s="71"/>
      <c r="H229" s="72" t="s">
        <v>11</v>
      </c>
      <c r="I229" s="73">
        <f t="shared" ref="I229:T229" si="138">ROUNDDOWN(I227*I228,2)</f>
        <v>0</v>
      </c>
      <c r="J229" s="73">
        <f t="shared" si="138"/>
        <v>0</v>
      </c>
      <c r="K229" s="73">
        <f t="shared" si="138"/>
        <v>0</v>
      </c>
      <c r="L229" s="73">
        <f t="shared" si="138"/>
        <v>0</v>
      </c>
      <c r="M229" s="73">
        <f t="shared" si="138"/>
        <v>0</v>
      </c>
      <c r="N229" s="73">
        <f t="shared" si="138"/>
        <v>0</v>
      </c>
      <c r="O229" s="73">
        <f t="shared" si="138"/>
        <v>0</v>
      </c>
      <c r="P229" s="73">
        <f t="shared" si="138"/>
        <v>0</v>
      </c>
      <c r="Q229" s="73">
        <f t="shared" si="138"/>
        <v>0</v>
      </c>
      <c r="R229" s="73">
        <f t="shared" si="138"/>
        <v>0</v>
      </c>
      <c r="S229" s="73">
        <f t="shared" si="138"/>
        <v>0</v>
      </c>
      <c r="T229" s="73">
        <f t="shared" si="138"/>
        <v>0</v>
      </c>
      <c r="U229" s="73">
        <f t="shared" ref="U229:AF229" si="139">ROUNDDOWN(U227*U228,2)</f>
        <v>0</v>
      </c>
      <c r="V229" s="73">
        <f t="shared" si="139"/>
        <v>0</v>
      </c>
      <c r="W229" s="73">
        <f t="shared" si="139"/>
        <v>0</v>
      </c>
      <c r="X229" s="73">
        <f t="shared" si="139"/>
        <v>0</v>
      </c>
      <c r="Y229" s="73">
        <f t="shared" si="139"/>
        <v>0</v>
      </c>
      <c r="Z229" s="73">
        <f t="shared" si="139"/>
        <v>0</v>
      </c>
      <c r="AA229" s="73">
        <f t="shared" si="139"/>
        <v>0</v>
      </c>
      <c r="AB229" s="73">
        <f t="shared" si="139"/>
        <v>0</v>
      </c>
      <c r="AC229" s="73">
        <f t="shared" si="139"/>
        <v>0</v>
      </c>
      <c r="AD229" s="73">
        <f t="shared" si="139"/>
        <v>0</v>
      </c>
      <c r="AE229" s="73">
        <f t="shared" si="139"/>
        <v>0</v>
      </c>
      <c r="AF229" s="73">
        <f t="shared" si="139"/>
        <v>0</v>
      </c>
      <c r="AG229" s="74">
        <f>SUM(I229:AF229)</f>
        <v>0</v>
      </c>
      <c r="AH229" s="75">
        <f>ROUNDDOWN(E229+AG229,0)</f>
        <v>0</v>
      </c>
    </row>
    <row r="230" spans="2:36" ht="13.2" customHeight="1" x14ac:dyDescent="0.2">
      <c r="B230" s="87" t="s">
        <v>131</v>
      </c>
      <c r="C230" s="50" t="s">
        <v>19</v>
      </c>
      <c r="D230" s="51" t="s">
        <v>7</v>
      </c>
      <c r="E230" s="2"/>
      <c r="F230" s="3"/>
      <c r="G230" s="4"/>
      <c r="H230" s="52" t="s">
        <v>9</v>
      </c>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53"/>
      <c r="AH230" s="48"/>
      <c r="AI230" s="48"/>
    </row>
    <row r="231" spans="2:36" x14ac:dyDescent="0.2">
      <c r="B231" s="88"/>
      <c r="C231" s="55"/>
      <c r="D231" s="56" t="s">
        <v>8</v>
      </c>
      <c r="E231" s="57">
        <v>3</v>
      </c>
      <c r="F231" s="58"/>
      <c r="G231" s="59"/>
      <c r="H231" s="60" t="s">
        <v>10</v>
      </c>
      <c r="I231" s="61">
        <v>61</v>
      </c>
      <c r="J231" s="61">
        <v>50</v>
      </c>
      <c r="K231" s="62">
        <v>36</v>
      </c>
      <c r="L231" s="62">
        <v>40</v>
      </c>
      <c r="M231" s="63">
        <v>47</v>
      </c>
      <c r="N231" s="62">
        <v>36</v>
      </c>
      <c r="O231" s="62">
        <v>40</v>
      </c>
      <c r="P231" s="62">
        <v>48</v>
      </c>
      <c r="Q231" s="62">
        <v>61</v>
      </c>
      <c r="R231" s="62">
        <v>91</v>
      </c>
      <c r="S231" s="62">
        <v>71</v>
      </c>
      <c r="T231" s="62">
        <v>75</v>
      </c>
      <c r="U231" s="61">
        <v>61</v>
      </c>
      <c r="V231" s="61">
        <v>50</v>
      </c>
      <c r="W231" s="62">
        <v>36</v>
      </c>
      <c r="X231" s="62">
        <v>40</v>
      </c>
      <c r="Y231" s="63">
        <v>47</v>
      </c>
      <c r="Z231" s="62">
        <v>36</v>
      </c>
      <c r="AA231" s="62">
        <v>40</v>
      </c>
      <c r="AB231" s="62">
        <v>48</v>
      </c>
      <c r="AC231" s="62">
        <v>61</v>
      </c>
      <c r="AD231" s="62">
        <v>91</v>
      </c>
      <c r="AE231" s="62">
        <v>71</v>
      </c>
      <c r="AF231" s="62">
        <v>75</v>
      </c>
      <c r="AG231" s="64">
        <f>SUM(I231:AF231)</f>
        <v>1312</v>
      </c>
      <c r="AH231" s="48" t="s">
        <v>6</v>
      </c>
      <c r="AI231" s="65">
        <f>AG231-SUM(I231:N231)</f>
        <v>1042</v>
      </c>
    </row>
    <row r="232" spans="2:36" ht="13.8" thickBot="1" x14ac:dyDescent="0.25">
      <c r="B232" s="89"/>
      <c r="C232" s="67"/>
      <c r="D232" s="68" t="s">
        <v>69</v>
      </c>
      <c r="E232" s="69">
        <f>ROUNDDOWN(E230*E231*24,2)</f>
        <v>0</v>
      </c>
      <c r="F232" s="70"/>
      <c r="G232" s="71"/>
      <c r="H232" s="72" t="s">
        <v>11</v>
      </c>
      <c r="I232" s="73">
        <f t="shared" ref="I232:T232" si="140">ROUNDDOWN(I230*I231,2)</f>
        <v>0</v>
      </c>
      <c r="J232" s="73">
        <f t="shared" si="140"/>
        <v>0</v>
      </c>
      <c r="K232" s="73">
        <f t="shared" si="140"/>
        <v>0</v>
      </c>
      <c r="L232" s="73">
        <f t="shared" si="140"/>
        <v>0</v>
      </c>
      <c r="M232" s="73">
        <f t="shared" si="140"/>
        <v>0</v>
      </c>
      <c r="N232" s="73">
        <f t="shared" si="140"/>
        <v>0</v>
      </c>
      <c r="O232" s="73">
        <f t="shared" si="140"/>
        <v>0</v>
      </c>
      <c r="P232" s="73">
        <f t="shared" si="140"/>
        <v>0</v>
      </c>
      <c r="Q232" s="73">
        <f t="shared" si="140"/>
        <v>0</v>
      </c>
      <c r="R232" s="73">
        <f t="shared" si="140"/>
        <v>0</v>
      </c>
      <c r="S232" s="73">
        <f t="shared" si="140"/>
        <v>0</v>
      </c>
      <c r="T232" s="73">
        <f t="shared" si="140"/>
        <v>0</v>
      </c>
      <c r="U232" s="73">
        <f t="shared" ref="U232:AF232" si="141">ROUNDDOWN(U230*U231,2)</f>
        <v>0</v>
      </c>
      <c r="V232" s="73">
        <f t="shared" si="141"/>
        <v>0</v>
      </c>
      <c r="W232" s="73">
        <f t="shared" si="141"/>
        <v>0</v>
      </c>
      <c r="X232" s="73">
        <f t="shared" si="141"/>
        <v>0</v>
      </c>
      <c r="Y232" s="73">
        <f t="shared" si="141"/>
        <v>0</v>
      </c>
      <c r="Z232" s="73">
        <f t="shared" si="141"/>
        <v>0</v>
      </c>
      <c r="AA232" s="73">
        <f t="shared" si="141"/>
        <v>0</v>
      </c>
      <c r="AB232" s="73">
        <f t="shared" si="141"/>
        <v>0</v>
      </c>
      <c r="AC232" s="73">
        <f t="shared" si="141"/>
        <v>0</v>
      </c>
      <c r="AD232" s="73">
        <f t="shared" si="141"/>
        <v>0</v>
      </c>
      <c r="AE232" s="73">
        <f t="shared" si="141"/>
        <v>0</v>
      </c>
      <c r="AF232" s="73">
        <f t="shared" si="141"/>
        <v>0</v>
      </c>
      <c r="AG232" s="74">
        <f>SUM(I232:AF232)</f>
        <v>0</v>
      </c>
      <c r="AH232" s="75">
        <f>ROUNDDOWN(E232+AG232,0)</f>
        <v>0</v>
      </c>
    </row>
    <row r="233" spans="2:36" ht="13.8" thickBot="1" x14ac:dyDescent="0.25">
      <c r="B233" s="76"/>
      <c r="C233" s="77"/>
      <c r="D233" s="78"/>
      <c r="E233" s="79"/>
      <c r="F233" s="79"/>
      <c r="G233" s="79"/>
      <c r="H233" s="80"/>
      <c r="K233" s="81"/>
      <c r="L233" s="81"/>
      <c r="M233" s="82"/>
      <c r="AG233" s="13" t="s">
        <v>20</v>
      </c>
      <c r="AH233" s="83">
        <f>AH208+AH211+AH214+AH217+AH220+AH223+AH226+AH229+AH232</f>
        <v>0</v>
      </c>
      <c r="AI233" s="93"/>
    </row>
    <row r="234" spans="2:36" x14ac:dyDescent="0.2">
      <c r="B234" s="76"/>
      <c r="C234" s="77"/>
      <c r="D234" s="78"/>
      <c r="E234" s="79"/>
      <c r="F234" s="79"/>
      <c r="G234" s="79"/>
      <c r="H234" s="80"/>
      <c r="K234" s="81"/>
      <c r="L234" s="81"/>
      <c r="M234" s="82"/>
      <c r="AG234" s="13"/>
      <c r="AH234" s="94"/>
      <c r="AI234" s="95"/>
    </row>
    <row r="235" spans="2:36" x14ac:dyDescent="0.2">
      <c r="B235" s="25" t="s">
        <v>94</v>
      </c>
      <c r="C235" s="26"/>
      <c r="D235" s="25"/>
      <c r="E235" s="27"/>
      <c r="F235" s="27"/>
      <c r="G235" s="27"/>
      <c r="H235" s="27"/>
      <c r="I235" s="28"/>
      <c r="J235" s="29"/>
      <c r="K235" s="30"/>
      <c r="L235" s="30"/>
      <c r="M235" s="30"/>
      <c r="N235" s="31"/>
      <c r="O235" s="31"/>
      <c r="P235" s="31"/>
      <c r="Q235" s="31"/>
      <c r="R235" s="31"/>
      <c r="S235" s="31"/>
      <c r="T235" s="31"/>
      <c r="U235" s="31"/>
      <c r="V235" s="31"/>
      <c r="W235" s="31"/>
      <c r="X235" s="31"/>
      <c r="Y235" s="31"/>
      <c r="Z235" s="31"/>
      <c r="AA235" s="31"/>
      <c r="AB235" s="31"/>
      <c r="AC235" s="31"/>
      <c r="AD235" s="31"/>
      <c r="AE235" s="31"/>
      <c r="AF235" s="31"/>
      <c r="AG235" s="24"/>
      <c r="AH235" s="24"/>
      <c r="AI235" s="24"/>
      <c r="AJ235" s="24"/>
    </row>
    <row r="236" spans="2:36" ht="14.4" x14ac:dyDescent="0.2">
      <c r="B236" s="32" t="s">
        <v>0</v>
      </c>
      <c r="C236" s="33" t="s">
        <v>22</v>
      </c>
      <c r="D236" s="34" t="s">
        <v>3</v>
      </c>
      <c r="E236" s="35"/>
      <c r="F236" s="35"/>
      <c r="G236" s="36"/>
      <c r="H236" s="37" t="s">
        <v>2</v>
      </c>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9"/>
    </row>
    <row r="237" spans="2:36" x14ac:dyDescent="0.2">
      <c r="B237" s="40"/>
      <c r="C237" s="41"/>
      <c r="D237" s="42"/>
      <c r="E237" s="43"/>
      <c r="F237" s="43"/>
      <c r="G237" s="44"/>
      <c r="H237" s="45" t="s">
        <v>12</v>
      </c>
      <c r="I237" s="46" t="s">
        <v>35</v>
      </c>
      <c r="J237" s="46" t="s">
        <v>29</v>
      </c>
      <c r="K237" s="46" t="s">
        <v>36</v>
      </c>
      <c r="L237" s="46" t="s">
        <v>34</v>
      </c>
      <c r="M237" s="46" t="s">
        <v>37</v>
      </c>
      <c r="N237" s="46" t="s">
        <v>38</v>
      </c>
      <c r="O237" s="46" t="s">
        <v>30</v>
      </c>
      <c r="P237" s="46" t="s">
        <v>39</v>
      </c>
      <c r="Q237" s="46" t="s">
        <v>40</v>
      </c>
      <c r="R237" s="46" t="s">
        <v>41</v>
      </c>
      <c r="S237" s="46" t="s">
        <v>42</v>
      </c>
      <c r="T237" s="46" t="s">
        <v>43</v>
      </c>
      <c r="U237" s="46" t="s">
        <v>44</v>
      </c>
      <c r="V237" s="46" t="s">
        <v>45</v>
      </c>
      <c r="W237" s="46" t="s">
        <v>46</v>
      </c>
      <c r="X237" s="46" t="s">
        <v>47</v>
      </c>
      <c r="Y237" s="46" t="s">
        <v>48</v>
      </c>
      <c r="Z237" s="46" t="s">
        <v>49</v>
      </c>
      <c r="AA237" s="46" t="s">
        <v>50</v>
      </c>
      <c r="AB237" s="46" t="s">
        <v>51</v>
      </c>
      <c r="AC237" s="46" t="s">
        <v>52</v>
      </c>
      <c r="AD237" s="46" t="s">
        <v>53</v>
      </c>
      <c r="AE237" s="46" t="s">
        <v>54</v>
      </c>
      <c r="AF237" s="46" t="s">
        <v>55</v>
      </c>
      <c r="AG237" s="47" t="s">
        <v>1</v>
      </c>
      <c r="AH237" s="48"/>
      <c r="AI237" s="48"/>
      <c r="AJ237" s="48"/>
    </row>
    <row r="238" spans="2:36" ht="13.2" customHeight="1" x14ac:dyDescent="0.2">
      <c r="B238" s="87" t="s">
        <v>132</v>
      </c>
      <c r="C238" s="50" t="s">
        <v>19</v>
      </c>
      <c r="D238" s="51" t="s">
        <v>7</v>
      </c>
      <c r="E238" s="2"/>
      <c r="F238" s="3"/>
      <c r="G238" s="4"/>
      <c r="H238" s="52" t="s">
        <v>9</v>
      </c>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53"/>
      <c r="AH238" s="48"/>
      <c r="AI238" s="48"/>
      <c r="AJ238" s="48"/>
    </row>
    <row r="239" spans="2:36" x14ac:dyDescent="0.2">
      <c r="B239" s="88"/>
      <c r="C239" s="55"/>
      <c r="D239" s="56" t="s">
        <v>8</v>
      </c>
      <c r="E239" s="57">
        <v>2</v>
      </c>
      <c r="F239" s="58"/>
      <c r="G239" s="59"/>
      <c r="H239" s="60" t="s">
        <v>10</v>
      </c>
      <c r="I239" s="61">
        <v>94</v>
      </c>
      <c r="J239" s="61">
        <v>120</v>
      </c>
      <c r="K239" s="62">
        <v>99</v>
      </c>
      <c r="L239" s="62">
        <v>105</v>
      </c>
      <c r="M239" s="63">
        <v>120</v>
      </c>
      <c r="N239" s="62">
        <v>101</v>
      </c>
      <c r="O239" s="62">
        <v>111</v>
      </c>
      <c r="P239" s="62">
        <v>99</v>
      </c>
      <c r="Q239" s="62">
        <v>95</v>
      </c>
      <c r="R239" s="62">
        <v>118</v>
      </c>
      <c r="S239" s="62">
        <v>99</v>
      </c>
      <c r="T239" s="62">
        <v>102</v>
      </c>
      <c r="U239" s="61">
        <v>94</v>
      </c>
      <c r="V239" s="61">
        <v>120</v>
      </c>
      <c r="W239" s="62">
        <v>99</v>
      </c>
      <c r="X239" s="62">
        <v>105</v>
      </c>
      <c r="Y239" s="63">
        <v>120</v>
      </c>
      <c r="Z239" s="62">
        <v>101</v>
      </c>
      <c r="AA239" s="62">
        <v>111</v>
      </c>
      <c r="AB239" s="62">
        <v>99</v>
      </c>
      <c r="AC239" s="62">
        <v>95</v>
      </c>
      <c r="AD239" s="62">
        <v>118</v>
      </c>
      <c r="AE239" s="62">
        <v>99</v>
      </c>
      <c r="AF239" s="62">
        <v>102</v>
      </c>
      <c r="AG239" s="64">
        <f>SUM(I239:AF239)</f>
        <v>2526</v>
      </c>
      <c r="AH239" s="48" t="s">
        <v>6</v>
      </c>
      <c r="AI239" s="65">
        <f>AG239-SUM(I239:N239)</f>
        <v>1887</v>
      </c>
    </row>
    <row r="240" spans="2:36" x14ac:dyDescent="0.2">
      <c r="B240" s="89"/>
      <c r="C240" s="67"/>
      <c r="D240" s="68" t="s">
        <v>69</v>
      </c>
      <c r="E240" s="69">
        <f>ROUNDDOWN(E238*E239*24,2)</f>
        <v>0</v>
      </c>
      <c r="F240" s="70"/>
      <c r="G240" s="71"/>
      <c r="H240" s="72" t="s">
        <v>11</v>
      </c>
      <c r="I240" s="73">
        <f t="shared" ref="I240:T240" si="142">ROUNDDOWN(I238*I239,2)</f>
        <v>0</v>
      </c>
      <c r="J240" s="73">
        <f t="shared" si="142"/>
        <v>0</v>
      </c>
      <c r="K240" s="73">
        <f t="shared" si="142"/>
        <v>0</v>
      </c>
      <c r="L240" s="73">
        <f t="shared" si="142"/>
        <v>0</v>
      </c>
      <c r="M240" s="73">
        <f t="shared" si="142"/>
        <v>0</v>
      </c>
      <c r="N240" s="73">
        <f t="shared" si="142"/>
        <v>0</v>
      </c>
      <c r="O240" s="73">
        <f t="shared" si="142"/>
        <v>0</v>
      </c>
      <c r="P240" s="73">
        <f t="shared" si="142"/>
        <v>0</v>
      </c>
      <c r="Q240" s="73">
        <f t="shared" si="142"/>
        <v>0</v>
      </c>
      <c r="R240" s="73">
        <f t="shared" si="142"/>
        <v>0</v>
      </c>
      <c r="S240" s="73">
        <f t="shared" si="142"/>
        <v>0</v>
      </c>
      <c r="T240" s="73">
        <f t="shared" si="142"/>
        <v>0</v>
      </c>
      <c r="U240" s="73">
        <f t="shared" ref="U240:AF240" si="143">ROUNDDOWN(U238*U239,2)</f>
        <v>0</v>
      </c>
      <c r="V240" s="73">
        <f t="shared" si="143"/>
        <v>0</v>
      </c>
      <c r="W240" s="73">
        <f t="shared" si="143"/>
        <v>0</v>
      </c>
      <c r="X240" s="73">
        <f t="shared" si="143"/>
        <v>0</v>
      </c>
      <c r="Y240" s="73">
        <f t="shared" si="143"/>
        <v>0</v>
      </c>
      <c r="Z240" s="73">
        <f t="shared" si="143"/>
        <v>0</v>
      </c>
      <c r="AA240" s="73">
        <f t="shared" si="143"/>
        <v>0</v>
      </c>
      <c r="AB240" s="73">
        <f t="shared" si="143"/>
        <v>0</v>
      </c>
      <c r="AC240" s="73">
        <f t="shared" si="143"/>
        <v>0</v>
      </c>
      <c r="AD240" s="73">
        <f t="shared" si="143"/>
        <v>0</v>
      </c>
      <c r="AE240" s="73">
        <f t="shared" si="143"/>
        <v>0</v>
      </c>
      <c r="AF240" s="73">
        <f t="shared" si="143"/>
        <v>0</v>
      </c>
      <c r="AG240" s="74">
        <f>SUM(I240:AF240)</f>
        <v>0</v>
      </c>
      <c r="AH240" s="75">
        <f>ROUNDDOWN(E240+AG240,0)</f>
        <v>0</v>
      </c>
    </row>
    <row r="241" spans="2:36" ht="13.2" customHeight="1" x14ac:dyDescent="0.2">
      <c r="B241" s="87" t="s">
        <v>133</v>
      </c>
      <c r="C241" s="50" t="s">
        <v>19</v>
      </c>
      <c r="D241" s="51" t="s">
        <v>7</v>
      </c>
      <c r="E241" s="2"/>
      <c r="F241" s="3"/>
      <c r="G241" s="4"/>
      <c r="H241" s="52" t="s">
        <v>9</v>
      </c>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53"/>
      <c r="AH241" s="48"/>
      <c r="AI241" s="48"/>
      <c r="AJ241" s="48"/>
    </row>
    <row r="242" spans="2:36" x14ac:dyDescent="0.2">
      <c r="B242" s="88"/>
      <c r="C242" s="55"/>
      <c r="D242" s="56" t="s">
        <v>8</v>
      </c>
      <c r="E242" s="57">
        <v>1</v>
      </c>
      <c r="F242" s="58"/>
      <c r="G242" s="59"/>
      <c r="H242" s="60" t="s">
        <v>10</v>
      </c>
      <c r="I242" s="61">
        <v>38</v>
      </c>
      <c r="J242" s="61">
        <v>47</v>
      </c>
      <c r="K242" s="62">
        <v>39</v>
      </c>
      <c r="L242" s="62">
        <v>41</v>
      </c>
      <c r="M242" s="63">
        <v>45</v>
      </c>
      <c r="N242" s="62">
        <v>38</v>
      </c>
      <c r="O242" s="62">
        <v>41</v>
      </c>
      <c r="P242" s="62">
        <v>40</v>
      </c>
      <c r="Q242" s="62">
        <v>41</v>
      </c>
      <c r="R242" s="62">
        <v>50</v>
      </c>
      <c r="S242" s="62">
        <v>42</v>
      </c>
      <c r="T242" s="62">
        <v>42</v>
      </c>
      <c r="U242" s="61">
        <v>38</v>
      </c>
      <c r="V242" s="61">
        <v>47</v>
      </c>
      <c r="W242" s="62">
        <v>39</v>
      </c>
      <c r="X242" s="62">
        <v>41</v>
      </c>
      <c r="Y242" s="63">
        <v>45</v>
      </c>
      <c r="Z242" s="62">
        <v>38</v>
      </c>
      <c r="AA242" s="62">
        <v>41</v>
      </c>
      <c r="AB242" s="62">
        <v>40</v>
      </c>
      <c r="AC242" s="62">
        <v>41</v>
      </c>
      <c r="AD242" s="62">
        <v>50</v>
      </c>
      <c r="AE242" s="62">
        <v>42</v>
      </c>
      <c r="AF242" s="62">
        <v>42</v>
      </c>
      <c r="AG242" s="64">
        <f>SUM(I242:AF242)</f>
        <v>1008</v>
      </c>
      <c r="AH242" s="48" t="s">
        <v>6</v>
      </c>
      <c r="AI242" s="65">
        <f>AG242-SUM(I242:N242)</f>
        <v>760</v>
      </c>
    </row>
    <row r="243" spans="2:36" x14ac:dyDescent="0.2">
      <c r="B243" s="89"/>
      <c r="C243" s="67"/>
      <c r="D243" s="68" t="s">
        <v>69</v>
      </c>
      <c r="E243" s="69">
        <f>ROUNDDOWN(E241*E242*24,2)</f>
        <v>0</v>
      </c>
      <c r="F243" s="70"/>
      <c r="G243" s="71"/>
      <c r="H243" s="72" t="s">
        <v>11</v>
      </c>
      <c r="I243" s="73">
        <f t="shared" ref="I243:T243" si="144">ROUNDDOWN(I241*I242,2)</f>
        <v>0</v>
      </c>
      <c r="J243" s="73">
        <f t="shared" si="144"/>
        <v>0</v>
      </c>
      <c r="K243" s="73">
        <f t="shared" si="144"/>
        <v>0</v>
      </c>
      <c r="L243" s="73">
        <f t="shared" si="144"/>
        <v>0</v>
      </c>
      <c r="M243" s="73">
        <f t="shared" si="144"/>
        <v>0</v>
      </c>
      <c r="N243" s="73">
        <f t="shared" si="144"/>
        <v>0</v>
      </c>
      <c r="O243" s="73">
        <f t="shared" si="144"/>
        <v>0</v>
      </c>
      <c r="P243" s="73">
        <f t="shared" si="144"/>
        <v>0</v>
      </c>
      <c r="Q243" s="73">
        <f t="shared" si="144"/>
        <v>0</v>
      </c>
      <c r="R243" s="73">
        <f t="shared" si="144"/>
        <v>0</v>
      </c>
      <c r="S243" s="73">
        <f t="shared" si="144"/>
        <v>0</v>
      </c>
      <c r="T243" s="73">
        <f t="shared" si="144"/>
        <v>0</v>
      </c>
      <c r="U243" s="73">
        <f t="shared" ref="U243:AF243" si="145">ROUNDDOWN(U241*U242,2)</f>
        <v>0</v>
      </c>
      <c r="V243" s="73">
        <f t="shared" si="145"/>
        <v>0</v>
      </c>
      <c r="W243" s="73">
        <f t="shared" si="145"/>
        <v>0</v>
      </c>
      <c r="X243" s="73">
        <f t="shared" si="145"/>
        <v>0</v>
      </c>
      <c r="Y243" s="73">
        <f t="shared" si="145"/>
        <v>0</v>
      </c>
      <c r="Z243" s="73">
        <f t="shared" si="145"/>
        <v>0</v>
      </c>
      <c r="AA243" s="73">
        <f t="shared" si="145"/>
        <v>0</v>
      </c>
      <c r="AB243" s="73">
        <f t="shared" si="145"/>
        <v>0</v>
      </c>
      <c r="AC243" s="73">
        <f t="shared" si="145"/>
        <v>0</v>
      </c>
      <c r="AD243" s="73">
        <f t="shared" si="145"/>
        <v>0</v>
      </c>
      <c r="AE243" s="73">
        <f t="shared" si="145"/>
        <v>0</v>
      </c>
      <c r="AF243" s="73">
        <f t="shared" si="145"/>
        <v>0</v>
      </c>
      <c r="AG243" s="74">
        <f>SUM(I243:AF243)</f>
        <v>0</v>
      </c>
      <c r="AH243" s="75">
        <f>ROUNDDOWN(E243+AG243,0)</f>
        <v>0</v>
      </c>
    </row>
    <row r="244" spans="2:36" ht="13.2" customHeight="1" x14ac:dyDescent="0.2">
      <c r="B244" s="87" t="s">
        <v>134</v>
      </c>
      <c r="C244" s="50" t="s">
        <v>19</v>
      </c>
      <c r="D244" s="51" t="s">
        <v>7</v>
      </c>
      <c r="E244" s="2"/>
      <c r="F244" s="3"/>
      <c r="G244" s="4"/>
      <c r="H244" s="52" t="s">
        <v>9</v>
      </c>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53"/>
      <c r="AH244" s="48"/>
      <c r="AI244" s="48"/>
      <c r="AJ244" s="48"/>
    </row>
    <row r="245" spans="2:36" x14ac:dyDescent="0.2">
      <c r="B245" s="88"/>
      <c r="C245" s="55"/>
      <c r="D245" s="56" t="s">
        <v>8</v>
      </c>
      <c r="E245" s="57">
        <v>1</v>
      </c>
      <c r="F245" s="58"/>
      <c r="G245" s="59"/>
      <c r="H245" s="60" t="s">
        <v>10</v>
      </c>
      <c r="I245" s="61">
        <v>56</v>
      </c>
      <c r="J245" s="61">
        <v>72</v>
      </c>
      <c r="K245" s="62">
        <v>59</v>
      </c>
      <c r="L245" s="62">
        <v>62</v>
      </c>
      <c r="M245" s="63">
        <v>70</v>
      </c>
      <c r="N245" s="62">
        <v>58</v>
      </c>
      <c r="O245" s="62">
        <v>62</v>
      </c>
      <c r="P245" s="62">
        <v>55</v>
      </c>
      <c r="Q245" s="62">
        <v>55</v>
      </c>
      <c r="R245" s="62">
        <v>69</v>
      </c>
      <c r="S245" s="62">
        <v>59</v>
      </c>
      <c r="T245" s="62">
        <v>60</v>
      </c>
      <c r="U245" s="61">
        <v>56</v>
      </c>
      <c r="V245" s="61">
        <v>72</v>
      </c>
      <c r="W245" s="62">
        <v>59</v>
      </c>
      <c r="X245" s="62">
        <v>62</v>
      </c>
      <c r="Y245" s="63">
        <v>70</v>
      </c>
      <c r="Z245" s="62">
        <v>58</v>
      </c>
      <c r="AA245" s="62">
        <v>62</v>
      </c>
      <c r="AB245" s="62">
        <v>55</v>
      </c>
      <c r="AC245" s="62">
        <v>55</v>
      </c>
      <c r="AD245" s="62">
        <v>69</v>
      </c>
      <c r="AE245" s="62">
        <v>59</v>
      </c>
      <c r="AF245" s="62">
        <v>60</v>
      </c>
      <c r="AG245" s="64">
        <f>SUM(I245:AF245)</f>
        <v>1474</v>
      </c>
      <c r="AH245" s="48" t="s">
        <v>6</v>
      </c>
      <c r="AI245" s="65">
        <f>AG245-SUM(I245:N245)</f>
        <v>1097</v>
      </c>
    </row>
    <row r="246" spans="2:36" x14ac:dyDescent="0.2">
      <c r="B246" s="89"/>
      <c r="C246" s="67"/>
      <c r="D246" s="68" t="s">
        <v>69</v>
      </c>
      <c r="E246" s="69">
        <f>ROUNDDOWN(E244*E245*24,2)</f>
        <v>0</v>
      </c>
      <c r="F246" s="70"/>
      <c r="G246" s="71"/>
      <c r="H246" s="72" t="s">
        <v>11</v>
      </c>
      <c r="I246" s="73">
        <f t="shared" ref="I246:T246" si="146">ROUNDDOWN(I244*I245,2)</f>
        <v>0</v>
      </c>
      <c r="J246" s="73">
        <f t="shared" si="146"/>
        <v>0</v>
      </c>
      <c r="K246" s="73">
        <f t="shared" si="146"/>
        <v>0</v>
      </c>
      <c r="L246" s="73">
        <f t="shared" si="146"/>
        <v>0</v>
      </c>
      <c r="M246" s="73">
        <f t="shared" si="146"/>
        <v>0</v>
      </c>
      <c r="N246" s="73">
        <f t="shared" si="146"/>
        <v>0</v>
      </c>
      <c r="O246" s="73">
        <f t="shared" si="146"/>
        <v>0</v>
      </c>
      <c r="P246" s="73">
        <f t="shared" si="146"/>
        <v>0</v>
      </c>
      <c r="Q246" s="73">
        <f t="shared" si="146"/>
        <v>0</v>
      </c>
      <c r="R246" s="73">
        <f t="shared" si="146"/>
        <v>0</v>
      </c>
      <c r="S246" s="73">
        <f t="shared" si="146"/>
        <v>0</v>
      </c>
      <c r="T246" s="73">
        <f t="shared" si="146"/>
        <v>0</v>
      </c>
      <c r="U246" s="73">
        <f t="shared" ref="U246:AF246" si="147">ROUNDDOWN(U244*U245,2)</f>
        <v>0</v>
      </c>
      <c r="V246" s="73">
        <f t="shared" si="147"/>
        <v>0</v>
      </c>
      <c r="W246" s="73">
        <f t="shared" si="147"/>
        <v>0</v>
      </c>
      <c r="X246" s="73">
        <f t="shared" si="147"/>
        <v>0</v>
      </c>
      <c r="Y246" s="73">
        <f t="shared" si="147"/>
        <v>0</v>
      </c>
      <c r="Z246" s="73">
        <f t="shared" si="147"/>
        <v>0</v>
      </c>
      <c r="AA246" s="73">
        <f t="shared" si="147"/>
        <v>0</v>
      </c>
      <c r="AB246" s="73">
        <f t="shared" si="147"/>
        <v>0</v>
      </c>
      <c r="AC246" s="73">
        <f t="shared" si="147"/>
        <v>0</v>
      </c>
      <c r="AD246" s="73">
        <f t="shared" si="147"/>
        <v>0</v>
      </c>
      <c r="AE246" s="73">
        <f t="shared" si="147"/>
        <v>0</v>
      </c>
      <c r="AF246" s="73">
        <f t="shared" si="147"/>
        <v>0</v>
      </c>
      <c r="AG246" s="74">
        <f>SUM(I246:AF246)</f>
        <v>0</v>
      </c>
      <c r="AH246" s="75">
        <f>ROUNDDOWN(E246+AG246,0)</f>
        <v>0</v>
      </c>
    </row>
    <row r="247" spans="2:36" ht="13.2" customHeight="1" x14ac:dyDescent="0.2">
      <c r="B247" s="87" t="s">
        <v>135</v>
      </c>
      <c r="C247" s="50" t="s">
        <v>19</v>
      </c>
      <c r="D247" s="51" t="s">
        <v>7</v>
      </c>
      <c r="E247" s="2"/>
      <c r="F247" s="3"/>
      <c r="G247" s="4"/>
      <c r="H247" s="52" t="s">
        <v>9</v>
      </c>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53"/>
      <c r="AH247" s="48"/>
      <c r="AI247" s="48"/>
      <c r="AJ247" s="48"/>
    </row>
    <row r="248" spans="2:36" x14ac:dyDescent="0.2">
      <c r="B248" s="88"/>
      <c r="C248" s="55"/>
      <c r="D248" s="56" t="s">
        <v>8</v>
      </c>
      <c r="E248" s="57">
        <v>1</v>
      </c>
      <c r="F248" s="58"/>
      <c r="G248" s="59"/>
      <c r="H248" s="60" t="s">
        <v>10</v>
      </c>
      <c r="I248" s="61">
        <v>23</v>
      </c>
      <c r="J248" s="61">
        <v>28</v>
      </c>
      <c r="K248" s="62">
        <v>24</v>
      </c>
      <c r="L248" s="62">
        <v>26</v>
      </c>
      <c r="M248" s="63">
        <v>27</v>
      </c>
      <c r="N248" s="62">
        <v>23</v>
      </c>
      <c r="O248" s="62">
        <v>25</v>
      </c>
      <c r="P248" s="62">
        <v>23</v>
      </c>
      <c r="Q248" s="62">
        <v>24</v>
      </c>
      <c r="R248" s="62">
        <v>28</v>
      </c>
      <c r="S248" s="62">
        <v>24</v>
      </c>
      <c r="T248" s="62">
        <v>24</v>
      </c>
      <c r="U248" s="61">
        <v>23</v>
      </c>
      <c r="V248" s="61">
        <v>28</v>
      </c>
      <c r="W248" s="62">
        <v>24</v>
      </c>
      <c r="X248" s="62">
        <v>26</v>
      </c>
      <c r="Y248" s="63">
        <v>27</v>
      </c>
      <c r="Z248" s="62">
        <v>23</v>
      </c>
      <c r="AA248" s="62">
        <v>25</v>
      </c>
      <c r="AB248" s="62">
        <v>23</v>
      </c>
      <c r="AC248" s="62">
        <v>24</v>
      </c>
      <c r="AD248" s="62">
        <v>28</v>
      </c>
      <c r="AE248" s="62">
        <v>24</v>
      </c>
      <c r="AF248" s="62">
        <v>24</v>
      </c>
      <c r="AG248" s="64">
        <f>SUM(I248:AF248)</f>
        <v>598</v>
      </c>
      <c r="AH248" s="48" t="s">
        <v>6</v>
      </c>
      <c r="AI248" s="65">
        <f>AG248-SUM(I248:N248)</f>
        <v>447</v>
      </c>
    </row>
    <row r="249" spans="2:36" ht="13.8" thickBot="1" x14ac:dyDescent="0.25">
      <c r="B249" s="89"/>
      <c r="C249" s="67"/>
      <c r="D249" s="68" t="s">
        <v>69</v>
      </c>
      <c r="E249" s="69">
        <f>ROUNDDOWN(E247*E248*24,2)</f>
        <v>0</v>
      </c>
      <c r="F249" s="70"/>
      <c r="G249" s="71"/>
      <c r="H249" s="72" t="s">
        <v>11</v>
      </c>
      <c r="I249" s="73">
        <f t="shared" ref="I249:T249" si="148">ROUNDDOWN(I247*I248,2)</f>
        <v>0</v>
      </c>
      <c r="J249" s="73">
        <f t="shared" si="148"/>
        <v>0</v>
      </c>
      <c r="K249" s="73">
        <f t="shared" si="148"/>
        <v>0</v>
      </c>
      <c r="L249" s="73">
        <f t="shared" si="148"/>
        <v>0</v>
      </c>
      <c r="M249" s="73">
        <f t="shared" si="148"/>
        <v>0</v>
      </c>
      <c r="N249" s="73">
        <f t="shared" si="148"/>
        <v>0</v>
      </c>
      <c r="O249" s="73">
        <f t="shared" si="148"/>
        <v>0</v>
      </c>
      <c r="P249" s="73">
        <f t="shared" si="148"/>
        <v>0</v>
      </c>
      <c r="Q249" s="73">
        <f t="shared" si="148"/>
        <v>0</v>
      </c>
      <c r="R249" s="73">
        <f t="shared" si="148"/>
        <v>0</v>
      </c>
      <c r="S249" s="73">
        <f t="shared" si="148"/>
        <v>0</v>
      </c>
      <c r="T249" s="73">
        <f t="shared" si="148"/>
        <v>0</v>
      </c>
      <c r="U249" s="73">
        <f t="shared" ref="U249:AF249" si="149">ROUNDDOWN(U247*U248,2)</f>
        <v>0</v>
      </c>
      <c r="V249" s="73">
        <f t="shared" si="149"/>
        <v>0</v>
      </c>
      <c r="W249" s="73">
        <f t="shared" si="149"/>
        <v>0</v>
      </c>
      <c r="X249" s="73">
        <f t="shared" si="149"/>
        <v>0</v>
      </c>
      <c r="Y249" s="73">
        <f t="shared" si="149"/>
        <v>0</v>
      </c>
      <c r="Z249" s="73">
        <f t="shared" si="149"/>
        <v>0</v>
      </c>
      <c r="AA249" s="73">
        <f t="shared" si="149"/>
        <v>0</v>
      </c>
      <c r="AB249" s="73">
        <f t="shared" si="149"/>
        <v>0</v>
      </c>
      <c r="AC249" s="73">
        <f t="shared" si="149"/>
        <v>0</v>
      </c>
      <c r="AD249" s="73">
        <f t="shared" si="149"/>
        <v>0</v>
      </c>
      <c r="AE249" s="73">
        <f t="shared" si="149"/>
        <v>0</v>
      </c>
      <c r="AF249" s="73">
        <f t="shared" si="149"/>
        <v>0</v>
      </c>
      <c r="AG249" s="74">
        <f>SUM(I249:AF249)</f>
        <v>0</v>
      </c>
      <c r="AH249" s="75">
        <f>ROUNDDOWN(E249+AG249,0)</f>
        <v>0</v>
      </c>
    </row>
    <row r="250" spans="2:36" ht="13.8" thickBot="1" x14ac:dyDescent="0.25">
      <c r="B250" s="76"/>
      <c r="C250" s="77"/>
      <c r="D250" s="78"/>
      <c r="E250" s="79"/>
      <c r="F250" s="79"/>
      <c r="G250" s="79"/>
      <c r="H250" s="80"/>
      <c r="K250" s="81"/>
      <c r="L250" s="81"/>
      <c r="M250" s="82"/>
      <c r="AG250" s="13" t="s">
        <v>20</v>
      </c>
      <c r="AH250" s="83">
        <f>AH240+AH243+AH246+AH249</f>
        <v>0</v>
      </c>
    </row>
    <row r="251" spans="2:36" x14ac:dyDescent="0.2">
      <c r="AG251" s="14"/>
      <c r="AH251" s="84"/>
    </row>
    <row r="254" spans="2:36" ht="20.100000000000001" customHeight="1" thickBot="1" x14ac:dyDescent="0.25">
      <c r="K254" s="96" t="s">
        <v>14</v>
      </c>
      <c r="L254" s="96"/>
      <c r="M254" s="96"/>
      <c r="N254" s="97"/>
      <c r="O254" s="97"/>
      <c r="P254" s="97"/>
      <c r="Q254" s="97"/>
      <c r="R254" s="96" t="s">
        <v>13</v>
      </c>
      <c r="S254" s="96"/>
      <c r="T254" s="98"/>
      <c r="Y254" s="97"/>
      <c r="Z254" s="99" t="s">
        <v>97</v>
      </c>
      <c r="AA254" s="99"/>
      <c r="AB254" s="98"/>
      <c r="AF254" s="97"/>
      <c r="AG254" s="100"/>
      <c r="AH254" s="101"/>
    </row>
    <row r="255" spans="2:36" ht="20.100000000000001" customHeight="1" thickBot="1" x14ac:dyDescent="0.25">
      <c r="K255" s="102">
        <f>AH55+AH116+AH141+AH202+AH233+AH250</f>
        <v>0</v>
      </c>
      <c r="L255" s="103"/>
      <c r="M255" s="104" t="s">
        <v>15</v>
      </c>
      <c r="N255" s="97"/>
      <c r="O255" s="97"/>
      <c r="P255" s="97"/>
      <c r="Q255" s="97"/>
      <c r="R255" s="105">
        <f>ROUNDUP(K255/1.1,0)</f>
        <v>0</v>
      </c>
      <c r="S255" s="106"/>
      <c r="T255" s="107" t="s">
        <v>15</v>
      </c>
      <c r="Y255" s="97"/>
      <c r="Z255" s="102">
        <f>K255-R255</f>
        <v>0</v>
      </c>
      <c r="AA255" s="103"/>
      <c r="AB255" s="107" t="s">
        <v>15</v>
      </c>
      <c r="AF255" s="97"/>
      <c r="AG255" s="108"/>
      <c r="AH255" s="109"/>
    </row>
    <row r="256" spans="2:36" ht="20.100000000000001" customHeight="1" x14ac:dyDescent="0.2">
      <c r="K256" s="110" t="s">
        <v>16</v>
      </c>
      <c r="L256" s="110"/>
      <c r="M256" s="111"/>
      <c r="N256" s="112"/>
      <c r="O256" s="112"/>
      <c r="P256" s="112"/>
      <c r="Q256" s="113" t="s">
        <v>21</v>
      </c>
      <c r="R256" s="113"/>
      <c r="S256" s="113"/>
      <c r="T256" s="113"/>
      <c r="U256" s="113"/>
      <c r="V256" s="112"/>
      <c r="W256" s="112"/>
      <c r="X256" s="112"/>
      <c r="Y256" s="113" t="s">
        <v>96</v>
      </c>
      <c r="Z256" s="113"/>
      <c r="AA256" s="113"/>
      <c r="AB256" s="113"/>
      <c r="AC256" s="113"/>
      <c r="AD256" s="112"/>
      <c r="AE256" s="112"/>
      <c r="AF256" s="97"/>
      <c r="AG256" s="100"/>
      <c r="AH256" s="101"/>
    </row>
    <row r="257" spans="13:34" ht="20.25" customHeight="1" x14ac:dyDescent="0.2">
      <c r="M257" s="114"/>
      <c r="N257" s="114"/>
      <c r="O257" s="114"/>
      <c r="P257" s="114"/>
      <c r="Q257" s="115" t="s">
        <v>95</v>
      </c>
      <c r="R257" s="115"/>
      <c r="S257" s="115"/>
      <c r="T257" s="115"/>
      <c r="U257" s="115"/>
      <c r="V257" s="114"/>
      <c r="W257" s="114"/>
      <c r="X257" s="114"/>
      <c r="Y257" s="115"/>
      <c r="Z257" s="115"/>
      <c r="AA257" s="115"/>
      <c r="AB257" s="115"/>
      <c r="AC257" s="115"/>
      <c r="AD257" s="114"/>
      <c r="AE257" s="114"/>
      <c r="AF257" s="114"/>
      <c r="AG257" s="95"/>
      <c r="AH257" s="95"/>
    </row>
  </sheetData>
  <sheetProtection password="DA29" sheet="1" objects="1" scenarios="1" selectLockedCells="1"/>
  <mergeCells count="382">
    <mergeCell ref="Z255:AA255"/>
    <mergeCell ref="Y256:AC256"/>
    <mergeCell ref="Y257:AC257"/>
    <mergeCell ref="E244:G244"/>
    <mergeCell ref="E246:G246"/>
    <mergeCell ref="E247:G247"/>
    <mergeCell ref="E249:G249"/>
    <mergeCell ref="E248:G248"/>
    <mergeCell ref="E245:G245"/>
    <mergeCell ref="Q256:U256"/>
    <mergeCell ref="Q257:U257"/>
    <mergeCell ref="Z254:AA254"/>
    <mergeCell ref="E215:G215"/>
    <mergeCell ref="E216:G216"/>
    <mergeCell ref="E226:G226"/>
    <mergeCell ref="E228:G228"/>
    <mergeCell ref="E229:G229"/>
    <mergeCell ref="E231:G231"/>
    <mergeCell ref="E232:G232"/>
    <mergeCell ref="E238:G238"/>
    <mergeCell ref="E241:G241"/>
    <mergeCell ref="E230:G230"/>
    <mergeCell ref="E227:G227"/>
    <mergeCell ref="E239:G239"/>
    <mergeCell ref="E217:G217"/>
    <mergeCell ref="E219:G219"/>
    <mergeCell ref="E220:G220"/>
    <mergeCell ref="E222:G222"/>
    <mergeCell ref="E223:G223"/>
    <mergeCell ref="E225:G225"/>
    <mergeCell ref="E224:G224"/>
    <mergeCell ref="E221:G221"/>
    <mergeCell ref="E218:G218"/>
    <mergeCell ref="E201:G201"/>
    <mergeCell ref="E197:G197"/>
    <mergeCell ref="E194:G194"/>
    <mergeCell ref="E191:G191"/>
    <mergeCell ref="E200:G200"/>
    <mergeCell ref="D204:G205"/>
    <mergeCell ref="E211:G211"/>
    <mergeCell ref="E213:G213"/>
    <mergeCell ref="E214:G214"/>
    <mergeCell ref="E212:G212"/>
    <mergeCell ref="E193:G193"/>
    <mergeCell ref="E195:G195"/>
    <mergeCell ref="E196:G196"/>
    <mergeCell ref="E198:G198"/>
    <mergeCell ref="E199:G199"/>
    <mergeCell ref="E174:G174"/>
    <mergeCell ref="E173:G173"/>
    <mergeCell ref="E175:G175"/>
    <mergeCell ref="E176:G176"/>
    <mergeCell ref="E177:G177"/>
    <mergeCell ref="E105:G105"/>
    <mergeCell ref="E106:G106"/>
    <mergeCell ref="E108:G108"/>
    <mergeCell ref="E109:G109"/>
    <mergeCell ref="E111:G111"/>
    <mergeCell ref="E140:G140"/>
    <mergeCell ref="E137:G137"/>
    <mergeCell ref="E134:G134"/>
    <mergeCell ref="E154:G154"/>
    <mergeCell ref="E107:G107"/>
    <mergeCell ref="D118:G119"/>
    <mergeCell ref="E156:G156"/>
    <mergeCell ref="E157:G157"/>
    <mergeCell ref="E159:G159"/>
    <mergeCell ref="E160:G160"/>
    <mergeCell ref="E162:G162"/>
    <mergeCell ref="E163:G163"/>
    <mergeCell ref="E165:G165"/>
    <mergeCell ref="E166:G166"/>
    <mergeCell ref="E91:G91"/>
    <mergeCell ref="E93:G93"/>
    <mergeCell ref="E94:G94"/>
    <mergeCell ref="E96:G96"/>
    <mergeCell ref="E97:G97"/>
    <mergeCell ref="E99:G99"/>
    <mergeCell ref="E100:G100"/>
    <mergeCell ref="E102:G102"/>
    <mergeCell ref="E103:G103"/>
    <mergeCell ref="E19:G19"/>
    <mergeCell ref="E21:G21"/>
    <mergeCell ref="E22:G22"/>
    <mergeCell ref="E24:G24"/>
    <mergeCell ref="E25:G25"/>
    <mergeCell ref="E27:G27"/>
    <mergeCell ref="E28:G28"/>
    <mergeCell ref="E30:G30"/>
    <mergeCell ref="E31:G31"/>
    <mergeCell ref="E26:G26"/>
    <mergeCell ref="E23:G23"/>
    <mergeCell ref="E20:G20"/>
    <mergeCell ref="B247:B249"/>
    <mergeCell ref="K256:L256"/>
    <mergeCell ref="K255:L255"/>
    <mergeCell ref="R255:S255"/>
    <mergeCell ref="E52:G52"/>
    <mergeCell ref="E54:G54"/>
    <mergeCell ref="E37:G37"/>
    <mergeCell ref="E39:G39"/>
    <mergeCell ref="E40:G40"/>
    <mergeCell ref="E42:G42"/>
    <mergeCell ref="E43:G43"/>
    <mergeCell ref="E45:G45"/>
    <mergeCell ref="E60:G60"/>
    <mergeCell ref="E61:G61"/>
    <mergeCell ref="E63:G63"/>
    <mergeCell ref="E64:G64"/>
    <mergeCell ref="E66:G66"/>
    <mergeCell ref="E67:G67"/>
    <mergeCell ref="E69:G69"/>
    <mergeCell ref="E59:G59"/>
    <mergeCell ref="E73:G73"/>
    <mergeCell ref="E75:G75"/>
    <mergeCell ref="E82:G82"/>
    <mergeCell ref="B244:B246"/>
    <mergeCell ref="B193:B195"/>
    <mergeCell ref="B196:B198"/>
    <mergeCell ref="B199:B201"/>
    <mergeCell ref="B157:B159"/>
    <mergeCell ref="B160:B162"/>
    <mergeCell ref="B163:B165"/>
    <mergeCell ref="B166:B168"/>
    <mergeCell ref="B204:B205"/>
    <mergeCell ref="B212:B214"/>
    <mergeCell ref="B172:B174"/>
    <mergeCell ref="B178:B180"/>
    <mergeCell ref="B215:B217"/>
    <mergeCell ref="B224:B226"/>
    <mergeCell ref="B227:B229"/>
    <mergeCell ref="B77:B79"/>
    <mergeCell ref="B80:B82"/>
    <mergeCell ref="B175:B177"/>
    <mergeCell ref="B184:B186"/>
    <mergeCell ref="B187:B189"/>
    <mergeCell ref="B190:B192"/>
    <mergeCell ref="B148:B150"/>
    <mergeCell ref="B151:B153"/>
    <mergeCell ref="B154:B156"/>
    <mergeCell ref="B83:B85"/>
    <mergeCell ref="B86:B88"/>
    <mergeCell ref="B89:B91"/>
    <mergeCell ref="B92:B94"/>
    <mergeCell ref="B95:B97"/>
    <mergeCell ref="B98:B100"/>
    <mergeCell ref="B101:B103"/>
    <mergeCell ref="B104:B106"/>
    <mergeCell ref="B107:B109"/>
    <mergeCell ref="B110:B112"/>
    <mergeCell ref="B113:B115"/>
    <mergeCell ref="B118:B119"/>
    <mergeCell ref="B37:B39"/>
    <mergeCell ref="B40:B42"/>
    <mergeCell ref="B43:B45"/>
    <mergeCell ref="B46:B48"/>
    <mergeCell ref="B49:B51"/>
    <mergeCell ref="B52:B54"/>
    <mergeCell ref="B57:B58"/>
    <mergeCell ref="B71:B73"/>
    <mergeCell ref="B74:B76"/>
    <mergeCell ref="B19:B21"/>
    <mergeCell ref="B22:B24"/>
    <mergeCell ref="B25:B27"/>
    <mergeCell ref="B28:B30"/>
    <mergeCell ref="B31:B33"/>
    <mergeCell ref="B34:B36"/>
    <mergeCell ref="A2:AH2"/>
    <mergeCell ref="B4:D4"/>
    <mergeCell ref="B5:D5"/>
    <mergeCell ref="B17:B18"/>
    <mergeCell ref="H17:AG17"/>
    <mergeCell ref="C17:C18"/>
    <mergeCell ref="C19:C21"/>
    <mergeCell ref="C22:C24"/>
    <mergeCell ref="C25:C27"/>
    <mergeCell ref="C28:C30"/>
    <mergeCell ref="C31:C33"/>
    <mergeCell ref="C34:C36"/>
    <mergeCell ref="D17:G18"/>
    <mergeCell ref="E33:G33"/>
    <mergeCell ref="E34:G34"/>
    <mergeCell ref="E36:G36"/>
    <mergeCell ref="E5:M5"/>
    <mergeCell ref="E4:M4"/>
    <mergeCell ref="C247:C249"/>
    <mergeCell ref="C184:C186"/>
    <mergeCell ref="C187:C189"/>
    <mergeCell ref="C172:C174"/>
    <mergeCell ref="C154:C156"/>
    <mergeCell ref="C157:C159"/>
    <mergeCell ref="C160:C162"/>
    <mergeCell ref="C163:C165"/>
    <mergeCell ref="C166:C168"/>
    <mergeCell ref="C169:C171"/>
    <mergeCell ref="C175:C177"/>
    <mergeCell ref="C178:C180"/>
    <mergeCell ref="C181:C183"/>
    <mergeCell ref="C212:C214"/>
    <mergeCell ref="C215:C217"/>
    <mergeCell ref="C218:C220"/>
    <mergeCell ref="C221:C223"/>
    <mergeCell ref="C224:C226"/>
    <mergeCell ref="C227:C229"/>
    <mergeCell ref="C238:C240"/>
    <mergeCell ref="C241:C243"/>
    <mergeCell ref="C244:C246"/>
    <mergeCell ref="C71:C73"/>
    <mergeCell ref="C74:C76"/>
    <mergeCell ref="C77:C79"/>
    <mergeCell ref="C80:C82"/>
    <mergeCell ref="C193:C195"/>
    <mergeCell ref="C196:C198"/>
    <mergeCell ref="C199:C201"/>
    <mergeCell ref="C148:C150"/>
    <mergeCell ref="C151:C153"/>
    <mergeCell ref="C83:C85"/>
    <mergeCell ref="C86:C88"/>
    <mergeCell ref="C89:C91"/>
    <mergeCell ref="C92:C94"/>
    <mergeCell ref="C95:C97"/>
    <mergeCell ref="C98:C100"/>
    <mergeCell ref="C101:C103"/>
    <mergeCell ref="C104:C106"/>
    <mergeCell ref="C107:C109"/>
    <mergeCell ref="C110:C112"/>
    <mergeCell ref="C113:C115"/>
    <mergeCell ref="C118:C119"/>
    <mergeCell ref="C37:C39"/>
    <mergeCell ref="C40:C42"/>
    <mergeCell ref="C43:C45"/>
    <mergeCell ref="C46:C48"/>
    <mergeCell ref="C49:C51"/>
    <mergeCell ref="C52:C54"/>
    <mergeCell ref="E84:G84"/>
    <mergeCell ref="E85:G85"/>
    <mergeCell ref="E172:G172"/>
    <mergeCell ref="E87:G87"/>
    <mergeCell ref="E88:G88"/>
    <mergeCell ref="E90:G90"/>
    <mergeCell ref="E112:G112"/>
    <mergeCell ref="E114:G114"/>
    <mergeCell ref="E115:G115"/>
    <mergeCell ref="E113:G113"/>
    <mergeCell ref="E110:G110"/>
    <mergeCell ref="E132:G132"/>
    <mergeCell ref="E133:G133"/>
    <mergeCell ref="E135:G135"/>
    <mergeCell ref="E136:G136"/>
    <mergeCell ref="E53:G53"/>
    <mergeCell ref="E50:G50"/>
    <mergeCell ref="E47:G47"/>
    <mergeCell ref="E44:G44"/>
    <mergeCell ref="E41:G41"/>
    <mergeCell ref="E38:G38"/>
    <mergeCell ref="E35:G35"/>
    <mergeCell ref="E32:G32"/>
    <mergeCell ref="E29:G29"/>
    <mergeCell ref="E46:G46"/>
    <mergeCell ref="E48:G48"/>
    <mergeCell ref="E49:G49"/>
    <mergeCell ref="E51:G51"/>
    <mergeCell ref="E167:G167"/>
    <mergeCell ref="E62:G62"/>
    <mergeCell ref="E68:G68"/>
    <mergeCell ref="E83:G83"/>
    <mergeCell ref="E95:G95"/>
    <mergeCell ref="E98:G98"/>
    <mergeCell ref="E104:G104"/>
    <mergeCell ref="E122:G122"/>
    <mergeCell ref="E101:G101"/>
    <mergeCell ref="E92:G92"/>
    <mergeCell ref="E89:G89"/>
    <mergeCell ref="E86:G86"/>
    <mergeCell ref="E80:G80"/>
    <mergeCell ref="E77:G77"/>
    <mergeCell ref="E74:G74"/>
    <mergeCell ref="E71:G71"/>
    <mergeCell ref="E65:G65"/>
    <mergeCell ref="E76:G76"/>
    <mergeCell ref="E78:G78"/>
    <mergeCell ref="E79:G79"/>
    <mergeCell ref="E81:G81"/>
    <mergeCell ref="E70:G70"/>
    <mergeCell ref="E72:G72"/>
    <mergeCell ref="D57:G58"/>
    <mergeCell ref="H57:AG57"/>
    <mergeCell ref="B59:B61"/>
    <mergeCell ref="C59:C61"/>
    <mergeCell ref="B62:B64"/>
    <mergeCell ref="C62:C64"/>
    <mergeCell ref="B65:B67"/>
    <mergeCell ref="C65:C67"/>
    <mergeCell ref="B68:B70"/>
    <mergeCell ref="C68:C70"/>
    <mergeCell ref="C57:C58"/>
    <mergeCell ref="H118:AG118"/>
    <mergeCell ref="B120:B122"/>
    <mergeCell ref="C120:C122"/>
    <mergeCell ref="E120:G120"/>
    <mergeCell ref="E121:G121"/>
    <mergeCell ref="B123:B125"/>
    <mergeCell ref="C123:C125"/>
    <mergeCell ref="E123:G123"/>
    <mergeCell ref="E124:G124"/>
    <mergeCell ref="E125:G125"/>
    <mergeCell ref="B126:B128"/>
    <mergeCell ref="C126:C128"/>
    <mergeCell ref="E126:G126"/>
    <mergeCell ref="E127:G127"/>
    <mergeCell ref="E128:G128"/>
    <mergeCell ref="E153:G153"/>
    <mergeCell ref="B138:B140"/>
    <mergeCell ref="C138:C140"/>
    <mergeCell ref="B129:B131"/>
    <mergeCell ref="C129:C131"/>
    <mergeCell ref="E129:G129"/>
    <mergeCell ref="E130:G130"/>
    <mergeCell ref="E131:G131"/>
    <mergeCell ref="B132:B134"/>
    <mergeCell ref="C132:C134"/>
    <mergeCell ref="B135:B137"/>
    <mergeCell ref="C135:C137"/>
    <mergeCell ref="E138:G138"/>
    <mergeCell ref="E139:G139"/>
    <mergeCell ref="B146:B147"/>
    <mergeCell ref="C146:C147"/>
    <mergeCell ref="D146:G147"/>
    <mergeCell ref="H146:AG146"/>
    <mergeCell ref="E148:G148"/>
    <mergeCell ref="E149:G149"/>
    <mergeCell ref="E150:G150"/>
    <mergeCell ref="E151:G151"/>
    <mergeCell ref="E152:G152"/>
    <mergeCell ref="E168:G168"/>
    <mergeCell ref="B169:B171"/>
    <mergeCell ref="E169:G169"/>
    <mergeCell ref="E170:G170"/>
    <mergeCell ref="E171:G171"/>
    <mergeCell ref="E155:G155"/>
    <mergeCell ref="E161:G161"/>
    <mergeCell ref="E164:G164"/>
    <mergeCell ref="E158:G158"/>
    <mergeCell ref="E178:G178"/>
    <mergeCell ref="E179:G179"/>
    <mergeCell ref="B181:B183"/>
    <mergeCell ref="E182:G182"/>
    <mergeCell ref="E185:G185"/>
    <mergeCell ref="E188:G188"/>
    <mergeCell ref="C190:C192"/>
    <mergeCell ref="E180:G180"/>
    <mergeCell ref="E181:G181"/>
    <mergeCell ref="E183:G183"/>
    <mergeCell ref="E184:G184"/>
    <mergeCell ref="E186:G186"/>
    <mergeCell ref="E187:G187"/>
    <mergeCell ref="E189:G189"/>
    <mergeCell ref="E190:G190"/>
    <mergeCell ref="E192:G192"/>
    <mergeCell ref="H204:AG204"/>
    <mergeCell ref="B206:B208"/>
    <mergeCell ref="C206:C208"/>
    <mergeCell ref="E206:G206"/>
    <mergeCell ref="E207:G207"/>
    <mergeCell ref="E208:G208"/>
    <mergeCell ref="B209:B211"/>
    <mergeCell ref="C209:C211"/>
    <mergeCell ref="E209:G209"/>
    <mergeCell ref="E210:G210"/>
    <mergeCell ref="C204:C205"/>
    <mergeCell ref="B241:B243"/>
    <mergeCell ref="B230:B232"/>
    <mergeCell ref="C230:C232"/>
    <mergeCell ref="B218:B223"/>
    <mergeCell ref="B236:B237"/>
    <mergeCell ref="C236:C237"/>
    <mergeCell ref="D236:G237"/>
    <mergeCell ref="H236:AG236"/>
    <mergeCell ref="B238:B240"/>
    <mergeCell ref="E240:G240"/>
    <mergeCell ref="E242:G242"/>
    <mergeCell ref="E243:G243"/>
  </mergeCells>
  <phoneticPr fontId="2"/>
  <pageMargins left="0.78740157480314965" right="0.19685039370078741" top="0.35433070866141736" bottom="0.15748031496062992" header="0.31496062992125984" footer="0.31496062992125984"/>
  <pageSetup paperSize="8" scale="54" fitToWidth="0" fitToHeight="0" orientation="landscape" r:id="rId1"/>
  <rowBreaks count="2" manualBreakCount="2">
    <brk id="116" max="33" man="1"/>
    <brk id="202"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入札内訳書</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2020-11-05T04:54:35Z</dcterms:modified>
</cp:coreProperties>
</file>