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1000_清掃管理事務所$\04 施設係\204 【電力自由化に伴う電力契約関係】\★★【南部清掃センター】★★\R2～3年度\2 売電\03 公告関係\市HPリンク用\"/>
    </mc:Choice>
  </mc:AlternateContent>
  <bookViews>
    <workbookView xWindow="0" yWindow="0" windowWidth="23040" windowHeight="9096"/>
  </bookViews>
  <sheets>
    <sheet name="入札内訳書" sheetId="4" r:id="rId1"/>
  </sheets>
  <externalReferences>
    <externalReference r:id="rId2"/>
  </externalReferences>
  <definedNames>
    <definedName name="\A">#REF!</definedName>
    <definedName name="_xlnm.Print_Area" localSheetId="0">入札内訳書!$A$1:$P$33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4" l="1"/>
  <c r="O20" i="4"/>
  <c r="O19" i="4"/>
  <c r="N19" i="4"/>
  <c r="N21" i="4" s="1"/>
  <c r="M19" i="4"/>
  <c r="L19" i="4"/>
  <c r="K19" i="4"/>
  <c r="J19" i="4"/>
  <c r="I19" i="4"/>
  <c r="H19" i="4"/>
  <c r="G19" i="4"/>
  <c r="F19" i="4"/>
  <c r="P19" i="4" s="1"/>
  <c r="E19" i="4"/>
  <c r="D19" i="4"/>
  <c r="O18" i="4"/>
  <c r="O21" i="4" s="1"/>
  <c r="N18" i="4"/>
  <c r="N20" i="4" s="1"/>
  <c r="M18" i="4"/>
  <c r="M21" i="4" s="1"/>
  <c r="L18" i="4"/>
  <c r="L21" i="4" s="1"/>
  <c r="K18" i="4"/>
  <c r="K21" i="4" s="1"/>
  <c r="J18" i="4"/>
  <c r="J20" i="4" s="1"/>
  <c r="F18" i="4"/>
  <c r="E18" i="4"/>
  <c r="E21" i="4" s="1"/>
  <c r="D18" i="4"/>
  <c r="D21" i="4" s="1"/>
  <c r="I17" i="4"/>
  <c r="I21" i="4" s="1"/>
  <c r="H17" i="4"/>
  <c r="H21" i="4" s="1"/>
  <c r="G17" i="4"/>
  <c r="P17" i="4" s="1"/>
  <c r="K20" i="4" l="1"/>
  <c r="P20" i="4" s="1"/>
  <c r="F25" i="4" s="1"/>
  <c r="P18" i="4"/>
  <c r="L20" i="4"/>
  <c r="G21" i="4"/>
  <c r="F21" i="4"/>
  <c r="P21" i="4" s="1"/>
  <c r="K25" i="4" s="1"/>
  <c r="M20" i="4"/>
  <c r="F28" i="4" l="1"/>
  <c r="K28" i="4" l="1"/>
  <c r="F31" i="4" s="1"/>
</calcChain>
</file>

<file path=xl/sharedStrings.xml><?xml version="1.0" encoding="utf-8"?>
<sst xmlns="http://schemas.openxmlformats.org/spreadsheetml/2006/main" count="45" uniqueCount="43">
  <si>
    <t>供給期間</t>
    <rPh sb="0" eb="2">
      <t>キョウキュウ</t>
    </rPh>
    <rPh sb="2" eb="4">
      <t>キカン</t>
    </rPh>
    <phoneticPr fontId="1"/>
  </si>
  <si>
    <t>4月</t>
  </si>
  <si>
    <t>5月</t>
  </si>
  <si>
    <t>6月</t>
  </si>
  <si>
    <t>7月</t>
  </si>
  <si>
    <t>8月</t>
  </si>
  <si>
    <t>9月</t>
  </si>
  <si>
    <t>10月</t>
  </si>
  <si>
    <t>11月</t>
  </si>
  <si>
    <t>12月</t>
  </si>
  <si>
    <t>1月</t>
  </si>
  <si>
    <t>2月</t>
    <rPh sb="1" eb="2">
      <t>ガツ</t>
    </rPh>
    <phoneticPr fontId="1"/>
  </si>
  <si>
    <t>3月</t>
    <rPh sb="1" eb="2">
      <t>ガツ</t>
    </rPh>
    <phoneticPr fontId="1"/>
  </si>
  <si>
    <t>計</t>
    <rPh sb="0" eb="1">
      <t>ケイ</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</si>
  <si>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</si>
  <si>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</si>
  <si>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</si>
  <si>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</si>
  <si>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令和２年度合計金額（10月～3月）</t>
    <rPh sb="0" eb="2">
      <t>レイワ</t>
    </rPh>
    <rPh sb="3" eb="5">
      <t>ネンド</t>
    </rPh>
    <rPh sb="5" eb="7">
      <t>ゴウケイ</t>
    </rPh>
    <rPh sb="7" eb="9">
      <t>キンガク</t>
    </rPh>
    <rPh sb="12" eb="13">
      <t>ガツ</t>
    </rPh>
    <rPh sb="15" eb="16">
      <t>ガツ</t>
    </rPh>
    <phoneticPr fontId="1"/>
  </si>
  <si>
    <t>令和３年度合計金額（4月～3月）</t>
    <rPh sb="0" eb="2">
      <t>レイワ</t>
    </rPh>
    <rPh sb="3" eb="5">
      <t>ネンド</t>
    </rPh>
    <rPh sb="5" eb="7">
      <t>ゴウケイ</t>
    </rPh>
    <rPh sb="7" eb="9">
      <t>キンガク</t>
    </rPh>
    <rPh sb="11" eb="12">
      <t>ガツ</t>
    </rPh>
    <rPh sb="14" eb="15">
      <t>ガツ</t>
    </rPh>
    <phoneticPr fontId="1"/>
  </si>
  <si>
    <t>円</t>
    <rPh sb="0" eb="1">
      <t>エン</t>
    </rPh>
    <phoneticPr fontId="1"/>
  </si>
  <si>
    <t>円・・・①</t>
    <rPh sb="0" eb="1">
      <t>エン</t>
    </rPh>
    <phoneticPr fontId="1"/>
  </si>
  <si>
    <t>円・・・②</t>
    <rPh sb="0" eb="1">
      <t>エン</t>
    </rPh>
    <phoneticPr fontId="1"/>
  </si>
  <si>
    <t>↑上記「合計金額（税抜き額）」を</t>
    <rPh sb="1" eb="3">
      <t>ジョウキ</t>
    </rPh>
    <rPh sb="4" eb="6">
      <t>ゴウケイ</t>
    </rPh>
    <rPh sb="6" eb="8">
      <t>キンガク</t>
    </rPh>
    <rPh sb="9" eb="10">
      <t>ゼイ</t>
    </rPh>
    <rPh sb="10" eb="11">
      <t>ヌ</t>
    </rPh>
    <rPh sb="12" eb="13">
      <t>ガク</t>
    </rPh>
    <phoneticPr fontId="1"/>
  </si>
  <si>
    <r>
      <rPr>
        <b/>
        <sz val="9.5"/>
        <color theme="1"/>
        <rFont val="游ゴシック"/>
        <family val="3"/>
        <charset val="128"/>
        <scheme val="minor"/>
      </rPr>
      <t>　</t>
    </r>
    <r>
      <rPr>
        <b/>
        <u/>
        <sz val="9.5"/>
        <color theme="1"/>
        <rFont val="游ゴシック"/>
        <family val="3"/>
        <charset val="128"/>
        <scheme val="minor"/>
      </rPr>
      <t>入札書に転記すること</t>
    </r>
    <rPh sb="1" eb="3">
      <t>ニュウサツ</t>
    </rPh>
    <rPh sb="3" eb="4">
      <t>ショ</t>
    </rPh>
    <rPh sb="5" eb="7">
      <t>テンキ</t>
    </rPh>
    <phoneticPr fontId="1"/>
  </si>
  <si>
    <t>３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</si>
  <si>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５　自動計算された各項目の金額に誤りがないか、必ず検算をすること。</t>
    <rPh sb="2" eb="4">
      <t>ジドウ</t>
    </rPh>
    <rPh sb="4" eb="6">
      <t>ケイサン</t>
    </rPh>
    <rPh sb="9" eb="10">
      <t>カク</t>
    </rPh>
    <rPh sb="10" eb="12">
      <t>コウモク</t>
    </rPh>
    <rPh sb="13" eb="15">
      <t>キンガク</t>
    </rPh>
    <rPh sb="16" eb="17">
      <t>アヤマ</t>
    </rPh>
    <rPh sb="23" eb="24">
      <t>カナラ</t>
    </rPh>
    <rPh sb="25" eb="27">
      <t>ケンザン</t>
    </rPh>
    <phoneticPr fontId="1"/>
  </si>
  <si>
    <t>電力量料金単価（円/kW） 夏季昼間 a</t>
    <rPh sb="0" eb="2">
      <t>デンリョク</t>
    </rPh>
    <rPh sb="2" eb="3">
      <t>リョウ</t>
    </rPh>
    <rPh sb="3" eb="5">
      <t>リョウキン</t>
    </rPh>
    <rPh sb="5" eb="7">
      <t>タンカ</t>
    </rPh>
    <rPh sb="8" eb="9">
      <t>エン</t>
    </rPh>
    <rPh sb="14" eb="16">
      <t>カキ</t>
    </rPh>
    <rPh sb="16" eb="18">
      <t>ヒルマ</t>
    </rPh>
    <phoneticPr fontId="1"/>
  </si>
  <si>
    <t>電力量料金単価（円/kW） その他季昼間 b</t>
    <rPh sb="0" eb="2">
      <t>デンリョク</t>
    </rPh>
    <rPh sb="2" eb="3">
      <t>リョウ</t>
    </rPh>
    <rPh sb="3" eb="5">
      <t>リョウキン</t>
    </rPh>
    <rPh sb="5" eb="7">
      <t>タンカ</t>
    </rPh>
    <rPh sb="8" eb="9">
      <t>エン</t>
    </rPh>
    <rPh sb="16" eb="17">
      <t>タ</t>
    </rPh>
    <rPh sb="17" eb="18">
      <t>キ</t>
    </rPh>
    <rPh sb="18" eb="20">
      <t>ヒルマ</t>
    </rPh>
    <phoneticPr fontId="1"/>
  </si>
  <si>
    <t>電力量料金単価（円/kW） 夜間 c</t>
    <rPh sb="0" eb="2">
      <t>デンリョク</t>
    </rPh>
    <rPh sb="2" eb="3">
      <t>リョウ</t>
    </rPh>
    <rPh sb="3" eb="5">
      <t>リョウキン</t>
    </rPh>
    <rPh sb="5" eb="7">
      <t>タンカ</t>
    </rPh>
    <rPh sb="8" eb="9">
      <t>エン</t>
    </rPh>
    <rPh sb="14" eb="16">
      <t>ヤカン</t>
    </rPh>
    <phoneticPr fontId="1"/>
  </si>
  <si>
    <t>南部清掃センターで発生する余剰電力の売却</t>
    <rPh sb="0" eb="2">
      <t>ナンブ</t>
    </rPh>
    <rPh sb="2" eb="4">
      <t>セイソウ</t>
    </rPh>
    <rPh sb="9" eb="11">
      <t>ハッセイ</t>
    </rPh>
    <rPh sb="13" eb="15">
      <t>ヨジョウ</t>
    </rPh>
    <rPh sb="15" eb="17">
      <t>デンリョク</t>
    </rPh>
    <rPh sb="18" eb="20">
      <t>バイキャク</t>
    </rPh>
    <phoneticPr fontId="1"/>
  </si>
  <si>
    <t>合計金額（税込み額）③＝①＋②</t>
    <rPh sb="0" eb="2">
      <t>ゴウケイ</t>
    </rPh>
    <rPh sb="2" eb="4">
      <t>キンガク</t>
    </rPh>
    <rPh sb="5" eb="7">
      <t>ゼイコ</t>
    </rPh>
    <rPh sb="8" eb="9">
      <t>ガク</t>
    </rPh>
    <phoneticPr fontId="1"/>
  </si>
  <si>
    <t>合計金額（税抜き額）④＝（③／1.1）1円未満切り上げ</t>
    <rPh sb="0" eb="2">
      <t>ゴウケイ</t>
    </rPh>
    <rPh sb="2" eb="4">
      <t>キンガク</t>
    </rPh>
    <rPh sb="5" eb="6">
      <t>ゼイ</t>
    </rPh>
    <rPh sb="6" eb="7">
      <t>ヌ</t>
    </rPh>
    <rPh sb="8" eb="9">
      <t>ガク</t>
    </rPh>
    <rPh sb="20" eb="21">
      <t>エン</t>
    </rPh>
    <rPh sb="21" eb="23">
      <t>ミマン</t>
    </rPh>
    <rPh sb="23" eb="24">
      <t>キ</t>
    </rPh>
    <rPh sb="25" eb="26">
      <t>ア</t>
    </rPh>
    <phoneticPr fontId="1"/>
  </si>
  <si>
    <t>消費税額10%　③ー④</t>
    <rPh sb="0" eb="3">
      <t>ショウヒゼイ</t>
    </rPh>
    <rPh sb="3" eb="4">
      <t>ガク</t>
    </rPh>
    <phoneticPr fontId="1"/>
  </si>
  <si>
    <t>【売電電力量料金】</t>
    <rPh sb="1" eb="3">
      <t>バイデン</t>
    </rPh>
    <rPh sb="3" eb="5">
      <t>デンリョク</t>
    </rPh>
    <rPh sb="5" eb="6">
      <t>リョウ</t>
    </rPh>
    <rPh sb="6" eb="8">
      <t>リョウキン</t>
    </rPh>
    <phoneticPr fontId="1"/>
  </si>
  <si>
    <t>予定売電電力量（kWh） 　夏季昼間 d</t>
    <rPh sb="0" eb="2">
      <t>ヨテイ</t>
    </rPh>
    <rPh sb="2" eb="4">
      <t>バイデン</t>
    </rPh>
    <rPh sb="4" eb="6">
      <t>デンリョク</t>
    </rPh>
    <rPh sb="6" eb="7">
      <t>リョウ</t>
    </rPh>
    <rPh sb="14" eb="16">
      <t>カキ</t>
    </rPh>
    <rPh sb="16" eb="18">
      <t>ヒルマ</t>
    </rPh>
    <phoneticPr fontId="1"/>
  </si>
  <si>
    <t>予定売電電力量（kWh） 　その他季昼間 e</t>
    <rPh sb="0" eb="2">
      <t>ヨテイ</t>
    </rPh>
    <rPh sb="2" eb="4">
      <t>バイデン</t>
    </rPh>
    <rPh sb="4" eb="6">
      <t>デンリョク</t>
    </rPh>
    <rPh sb="6" eb="7">
      <t>リョウ</t>
    </rPh>
    <rPh sb="16" eb="17">
      <t>タ</t>
    </rPh>
    <rPh sb="17" eb="18">
      <t>キ</t>
    </rPh>
    <rPh sb="18" eb="20">
      <t>ヒルマ</t>
    </rPh>
    <phoneticPr fontId="1"/>
  </si>
  <si>
    <t>予定売電電力量（kWh） 　夜間 f</t>
    <rPh sb="0" eb="2">
      <t>ヨテイ</t>
    </rPh>
    <rPh sb="2" eb="4">
      <t>バイデン</t>
    </rPh>
    <rPh sb="4" eb="6">
      <t>デンリョク</t>
    </rPh>
    <rPh sb="6" eb="7">
      <t>リョウ</t>
    </rPh>
    <rPh sb="14" eb="16">
      <t>ヤカン</t>
    </rPh>
    <phoneticPr fontId="1"/>
  </si>
  <si>
    <t>４　入札金額は表の最下段に記載の合計金額（税抜き額）④とするが、契約は内訳書に入力された単価による単価契約とするため、正確な単価を入力すること。</t>
    <rPh sb="2" eb="4">
      <t>ニュウサツ</t>
    </rPh>
    <rPh sb="4" eb="6">
      <t>キンガク</t>
    </rPh>
    <rPh sb="7" eb="8">
      <t>オモテ</t>
    </rPh>
    <rPh sb="9" eb="12">
      <t>サイカダン</t>
    </rPh>
    <rPh sb="13" eb="15">
      <t>キサイ</t>
    </rPh>
    <rPh sb="16" eb="18">
      <t>ゴウケイ</t>
    </rPh>
    <rPh sb="18" eb="20">
      <t>キンガク</t>
    </rPh>
    <rPh sb="21" eb="22">
      <t>ゼイ</t>
    </rPh>
    <rPh sb="22" eb="23">
      <t>ヌ</t>
    </rPh>
    <rPh sb="24" eb="25">
      <t>ガク</t>
    </rPh>
    <rPh sb="32" eb="34">
      <t>ケイヤク</t>
    </rPh>
    <rPh sb="35" eb="38">
      <t>ウチワケショ</t>
    </rPh>
    <rPh sb="39" eb="41">
      <t>ニュウリョク</t>
    </rPh>
    <rPh sb="44" eb="46">
      <t>タンカ</t>
    </rPh>
    <rPh sb="49" eb="51">
      <t>タンカ</t>
    </rPh>
    <rPh sb="51" eb="53">
      <t>ケイヤク</t>
    </rPh>
    <rPh sb="59" eb="61">
      <t>セイカク</t>
    </rPh>
    <rPh sb="62" eb="64">
      <t>タンカ</t>
    </rPh>
    <rPh sb="65" eb="67">
      <t>ニュウリョク</t>
    </rPh>
    <phoneticPr fontId="1"/>
  </si>
  <si>
    <t>電力量料金計（円）
 (a×d)+(b×e)+(c×f)</t>
    <rPh sb="0" eb="2">
      <t>デンリョク</t>
    </rPh>
    <rPh sb="2" eb="3">
      <t>リョウ</t>
    </rPh>
    <rPh sb="3" eb="5">
      <t>リョウキン</t>
    </rPh>
    <rPh sb="5" eb="6">
      <t>ケイ</t>
    </rPh>
    <rPh sb="7" eb="8">
      <t>エン</t>
    </rPh>
    <phoneticPr fontId="1"/>
  </si>
  <si>
    <t>令和２年度</t>
    <rPh sb="0" eb="2">
      <t>レイワ</t>
    </rPh>
    <rPh sb="3" eb="5">
      <t>ネンド</t>
    </rPh>
    <phoneticPr fontId="1"/>
  </si>
  <si>
    <t>令和３年度</t>
    <rPh sb="0" eb="2">
      <t>レイワ</t>
    </rPh>
    <rPh sb="3" eb="5">
      <t>ネンド</t>
    </rPh>
    <phoneticPr fontId="1"/>
  </si>
  <si>
    <t>入　札　内　訳　書</t>
    <rPh sb="0" eb="1">
      <t>イ</t>
    </rPh>
    <rPh sb="2" eb="3">
      <t>サツ</t>
    </rPh>
    <rPh sb="4" eb="5">
      <t>ナイ</t>
    </rPh>
    <rPh sb="6" eb="7">
      <t>ワケ</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</si>
</sst>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0;[Red]#,##0.00"/>
  </numFmts>
  <fonts count="15" x14ac:knownFonts="1">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6"/>
      <color theme="1"/>
      <name val="游ゴシック"/>
      <family val="2"/>
      <charset val="128"/>
      <scheme val="minor"/>
    </font>
    <font>
      <b/>
      <sz val="6"/>
      <color theme="1"/>
      <name val="游ゴシック"/>
      <family val="3"/>
      <charset val="128"/>
      <scheme val="minor"/>
    </font>
    <font>
      <sz val="9.5"/>
      <color theme="1"/>
      <name val="游ゴシック"/>
      <family val="2"/>
      <charset val="128"/>
      <scheme val="minor"/>
    </font>
    <font>
      <sz val="9.5"/>
      <color theme="1"/>
      <name val="游ゴシック"/>
      <family val="3"/>
      <charset val="128"/>
      <scheme val="minor"/>
    </font>
    <font>
      <b/>
      <sz val="9.5"/>
      <color theme="1"/>
      <name val="游ゴシック"/>
      <family val="3"/>
      <charset val="128"/>
      <scheme val="minor"/>
    </font>
    <font>
      <b/>
      <u/>
      <sz val="9.5"/>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47">
    <border>
      <left/>
      <right/>
      <top/>
      <bottom/>
      <diagonal/>
    </border>
    <border>
      <left style="hair">
        <color auto="1"/>
      </left>
      <right style="hair">
        <color auto="1"/>
      </right>
      <top style="thin">
        <color auto="1"/>
      </top>
      <bottom/>
      <diagonal/>
    </border>
    <border>
      <left style="hair">
        <color auto="1"/>
      </left>
      <right style="thin">
        <color auto="1"/>
      </right>
      <top style="thin">
        <color auto="1"/>
      </top>
      <bottom style="hair">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double">
        <color auto="1"/>
      </bottom>
      <diagonal/>
    </border>
    <border>
      <left/>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diagonal/>
    </border>
    <border>
      <left/>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double">
        <color auto="1"/>
      </top>
      <bottom/>
      <diagonal/>
    </border>
    <border diagonalDown="1">
      <left style="thin">
        <color auto="1"/>
      </left>
      <right style="hair">
        <color auto="1"/>
      </right>
      <top style="double">
        <color auto="1"/>
      </top>
      <bottom style="hair">
        <color auto="1"/>
      </bottom>
      <diagonal style="thin">
        <color auto="1"/>
      </diagonal>
    </border>
    <border diagonalDown="1">
      <left style="hair">
        <color auto="1"/>
      </left>
      <right style="hair">
        <color auto="1"/>
      </right>
      <top style="double">
        <color auto="1"/>
      </top>
      <bottom style="hair">
        <color auto="1"/>
      </bottom>
      <diagonal style="thin">
        <color auto="1"/>
      </diagonal>
    </border>
    <border>
      <left style="hair">
        <color auto="1"/>
      </left>
      <right style="hair">
        <color auto="1"/>
      </right>
      <top/>
      <bottom style="thin">
        <color auto="1"/>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88">
    <xf numFmtId="0" fontId="0" fillId="0" borderId="0" xfId="0">
      <alignment vertical="center"/>
    </xf>
    <xf numFmtId="176" fontId="0" fillId="0" borderId="0" xfId="0" applyNumberFormat="1">
      <alignment vertical="center"/>
    </xf>
    <xf numFmtId="0" fontId="0" fillId="0" borderId="0" xfId="0" applyAlignment="1">
      <alignment horizontal="center" vertical="center"/>
    </xf>
    <xf numFmtId="176" fontId="3" fillId="0" borderId="0" xfId="0" applyNumberFormat="1" applyFont="1">
      <alignment vertical="center"/>
    </xf>
    <xf numFmtId="0" fontId="3" fillId="0" borderId="0" xfId="0" applyFont="1">
      <alignment vertical="center"/>
    </xf>
    <xf numFmtId="0" fontId="2" fillId="0" borderId="0" xfId="0" applyFont="1" applyFill="1" applyBorder="1" applyAlignment="1">
      <alignment vertical="center" shrinkToFit="1"/>
    </xf>
    <xf numFmtId="0" fontId="5" fillId="0" borderId="0" xfId="0" applyFont="1">
      <alignment vertical="center"/>
    </xf>
    <xf numFmtId="0" fontId="6" fillId="0" borderId="0" xfId="0" applyFont="1">
      <alignment vertical="center"/>
    </xf>
    <xf numFmtId="176" fontId="6" fillId="0" borderId="0" xfId="0" applyNumberFormat="1" applyFont="1" applyBorder="1" applyAlignment="1">
      <alignment vertical="center"/>
    </xf>
    <xf numFmtId="0" fontId="7" fillId="0" borderId="0" xfId="0" applyFont="1">
      <alignment vertical="center"/>
    </xf>
    <xf numFmtId="176" fontId="6" fillId="0" borderId="0" xfId="0" applyNumberFormat="1" applyFont="1">
      <alignment vertical="center"/>
    </xf>
    <xf numFmtId="0" fontId="8" fillId="0" borderId="0" xfId="0" applyFont="1">
      <alignment vertical="center"/>
    </xf>
    <xf numFmtId="0" fontId="2" fillId="3" borderId="0" xfId="0" applyFont="1" applyFill="1" applyBorder="1" applyAlignment="1">
      <alignment horizontal="center" vertical="center"/>
    </xf>
    <xf numFmtId="0" fontId="0" fillId="3" borderId="0" xfId="0" applyFill="1" applyBorder="1">
      <alignment vertical="center"/>
    </xf>
    <xf numFmtId="0" fontId="2" fillId="3" borderId="25" xfId="0" applyFont="1" applyFill="1" applyBorder="1" applyAlignment="1">
      <alignment horizontal="center" vertical="center"/>
    </xf>
    <xf numFmtId="177" fontId="3" fillId="3" borderId="25" xfId="0" applyNumberFormat="1" applyFont="1" applyFill="1" applyBorder="1">
      <alignment vertical="center"/>
    </xf>
    <xf numFmtId="177" fontId="3" fillId="3" borderId="0" xfId="0" applyNumberFormat="1" applyFont="1" applyFill="1" applyBorder="1">
      <alignment vertical="center"/>
    </xf>
    <xf numFmtId="176" fontId="3" fillId="3" borderId="0" xfId="0" applyNumberFormat="1" applyFont="1" applyFill="1" applyBorder="1">
      <alignment vertical="center"/>
    </xf>
    <xf numFmtId="176" fontId="3" fillId="3" borderId="25" xfId="0" applyNumberFormat="1" applyFont="1" applyFill="1" applyBorder="1">
      <alignment vertical="center"/>
    </xf>
    <xf numFmtId="176" fontId="4" fillId="3" borderId="0" xfId="0" applyNumberFormat="1" applyFont="1" applyFill="1" applyBorder="1">
      <alignment vertical="center"/>
    </xf>
    <xf numFmtId="0" fontId="3" fillId="3" borderId="0" xfId="0" applyFont="1" applyFill="1" applyBorder="1">
      <alignment vertical="center"/>
    </xf>
    <xf numFmtId="0" fontId="5" fillId="3" borderId="0" xfId="0" applyFont="1" applyFill="1" applyBorder="1">
      <alignment vertical="center"/>
    </xf>
    <xf numFmtId="0" fontId="6" fillId="3" borderId="0" xfId="0" applyFont="1" applyFill="1" applyBorder="1">
      <alignment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5" xfId="0" applyFont="1" applyBorder="1" applyAlignment="1">
      <alignment horizontal="center" vertical="center"/>
    </xf>
    <xf numFmtId="177" fontId="10" fillId="2" borderId="1" xfId="0" applyNumberFormat="1" applyFont="1" applyFill="1" applyBorder="1">
      <alignment vertical="center"/>
    </xf>
    <xf numFmtId="176" fontId="10" fillId="0" borderId="15" xfId="0" applyNumberFormat="1" applyFont="1" applyBorder="1">
      <alignment vertical="center"/>
    </xf>
    <xf numFmtId="177" fontId="10" fillId="2" borderId="6" xfId="0" applyNumberFormat="1" applyFont="1" applyFill="1" applyBorder="1">
      <alignment vertical="center"/>
    </xf>
    <xf numFmtId="177" fontId="10" fillId="2" borderId="7" xfId="0" applyNumberFormat="1" applyFont="1" applyFill="1" applyBorder="1">
      <alignment vertical="center"/>
    </xf>
    <xf numFmtId="177" fontId="10" fillId="2" borderId="8" xfId="0" applyNumberFormat="1" applyFont="1" applyFill="1" applyBorder="1">
      <alignment vertical="center"/>
    </xf>
    <xf numFmtId="176" fontId="10" fillId="0" borderId="16" xfId="0" applyNumberFormat="1" applyFont="1" applyBorder="1">
      <alignment vertical="center"/>
    </xf>
    <xf numFmtId="176" fontId="10" fillId="0" borderId="11" xfId="0" applyNumberFormat="1" applyFont="1" applyBorder="1">
      <alignment vertical="center"/>
    </xf>
    <xf numFmtId="176" fontId="10" fillId="0" borderId="21" xfId="0" applyNumberFormat="1" applyFont="1" applyBorder="1">
      <alignment vertical="center"/>
    </xf>
    <xf numFmtId="176" fontId="10" fillId="0" borderId="12" xfId="0" applyNumberFormat="1" applyFont="1" applyBorder="1">
      <alignment vertical="center"/>
    </xf>
    <xf numFmtId="176" fontId="10" fillId="0" borderId="22" xfId="0" applyNumberFormat="1" applyFont="1" applyBorder="1">
      <alignment vertical="center"/>
    </xf>
    <xf numFmtId="176" fontId="10" fillId="0" borderId="30" xfId="0" applyNumberFormat="1" applyFont="1" applyBorder="1">
      <alignment vertical="center"/>
    </xf>
    <xf numFmtId="176" fontId="10" fillId="0" borderId="27" xfId="0" applyNumberFormat="1" applyFont="1" applyBorder="1">
      <alignment vertical="center"/>
    </xf>
    <xf numFmtId="176" fontId="10" fillId="0" borderId="28" xfId="0" applyNumberFormat="1" applyFont="1" applyBorder="1">
      <alignment vertical="center"/>
    </xf>
    <xf numFmtId="176" fontId="10" fillId="0" borderId="29" xfId="0" applyNumberFormat="1" applyFont="1" applyBorder="1">
      <alignment vertical="center"/>
    </xf>
    <xf numFmtId="177" fontId="10" fillId="2" borderId="31" xfId="0" applyNumberFormat="1" applyFont="1" applyFill="1" applyBorder="1">
      <alignment vertical="center"/>
    </xf>
    <xf numFmtId="177" fontId="10" fillId="2" borderId="32" xfId="0" applyNumberFormat="1" applyFont="1" applyFill="1" applyBorder="1">
      <alignment vertical="center"/>
    </xf>
    <xf numFmtId="177" fontId="10" fillId="2" borderId="33" xfId="0" applyNumberFormat="1" applyFont="1" applyFill="1" applyBorder="1">
      <alignment vertical="center"/>
    </xf>
    <xf numFmtId="177" fontId="10" fillId="4" borderId="19" xfId="0" applyNumberFormat="1" applyFont="1" applyFill="1" applyBorder="1">
      <alignment vertical="center"/>
    </xf>
    <xf numFmtId="177" fontId="10" fillId="4" borderId="1" xfId="0" applyNumberFormat="1" applyFont="1" applyFill="1" applyBorder="1">
      <alignment vertical="center"/>
    </xf>
    <xf numFmtId="177" fontId="10" fillId="4" borderId="20" xfId="0" applyNumberFormat="1" applyFont="1" applyFill="1" applyBorder="1">
      <alignment vertical="center"/>
    </xf>
    <xf numFmtId="177" fontId="10" fillId="4" borderId="32" xfId="0" applyNumberFormat="1" applyFont="1" applyFill="1" applyBorder="1">
      <alignment vertical="center"/>
    </xf>
    <xf numFmtId="176" fontId="10" fillId="4" borderId="10" xfId="0" applyNumberFormat="1" applyFont="1" applyFill="1" applyBorder="1">
      <alignment vertical="center"/>
    </xf>
    <xf numFmtId="176" fontId="10" fillId="4" borderId="11" xfId="0" applyNumberFormat="1" applyFont="1" applyFill="1" applyBorder="1">
      <alignment vertical="center"/>
    </xf>
    <xf numFmtId="176" fontId="10" fillId="4" borderId="2" xfId="0" applyNumberFormat="1" applyFont="1" applyFill="1" applyBorder="1">
      <alignment vertical="center"/>
    </xf>
    <xf numFmtId="176" fontId="10" fillId="4" borderId="28" xfId="0" applyNumberFormat="1" applyFont="1" applyFill="1" applyBorder="1">
      <alignment vertical="center"/>
    </xf>
    <xf numFmtId="0" fontId="10" fillId="0" borderId="36" xfId="0" applyFont="1" applyBorder="1" applyAlignment="1">
      <alignment vertical="center" shrinkToFit="1"/>
    </xf>
    <xf numFmtId="176" fontId="10" fillId="4" borderId="40" xfId="0" applyNumberFormat="1" applyFont="1" applyFill="1" applyBorder="1">
      <alignment vertical="center"/>
    </xf>
    <xf numFmtId="176" fontId="10" fillId="4" borderId="41" xfId="0" applyNumberFormat="1" applyFont="1" applyFill="1" applyBorder="1">
      <alignment vertical="center"/>
    </xf>
    <xf numFmtId="176" fontId="10" fillId="0" borderId="42" xfId="0" applyNumberFormat="1" applyFont="1" applyBorder="1">
      <alignment vertical="center"/>
    </xf>
    <xf numFmtId="176" fontId="11" fillId="0" borderId="36" xfId="0" applyNumberFormat="1" applyFont="1" applyBorder="1">
      <alignment vertical="center"/>
    </xf>
    <xf numFmtId="0" fontId="14" fillId="0" borderId="43" xfId="0" applyFont="1" applyBorder="1" applyAlignment="1">
      <alignment vertical="center" shrinkToFit="1"/>
    </xf>
    <xf numFmtId="176" fontId="10" fillId="0" borderId="44" xfId="0" applyNumberFormat="1" applyFont="1" applyBorder="1">
      <alignment vertical="center"/>
    </xf>
    <xf numFmtId="176" fontId="10" fillId="0" borderId="45" xfId="0" applyNumberFormat="1" applyFont="1" applyBorder="1">
      <alignment vertical="center"/>
    </xf>
    <xf numFmtId="176" fontId="11" fillId="0" borderId="46" xfId="0" applyNumberFormat="1" applyFont="1" applyBorder="1">
      <alignment vertical="center"/>
    </xf>
    <xf numFmtId="0" fontId="9" fillId="0" borderId="0" xfId="0" applyFont="1" applyAlignment="1">
      <alignment horizontal="center" vertical="center"/>
    </xf>
    <xf numFmtId="176" fontId="0" fillId="0" borderId="0" xfId="0" applyNumberFormat="1" applyAlignment="1">
      <alignment vertical="center"/>
    </xf>
    <xf numFmtId="0" fontId="0" fillId="0" borderId="0" xfId="0" applyAlignment="1">
      <alignment vertical="center"/>
    </xf>
    <xf numFmtId="0" fontId="10" fillId="0" borderId="39" xfId="0" applyFont="1" applyBorder="1" applyAlignment="1">
      <alignment horizontal="center" vertical="center" wrapText="1" shrinkToFit="1"/>
    </xf>
    <xf numFmtId="0" fontId="0" fillId="0" borderId="43" xfId="0" applyBorder="1" applyAlignment="1">
      <alignment horizontal="center" vertical="center" shrinkToFit="1"/>
    </xf>
    <xf numFmtId="176" fontId="6" fillId="0" borderId="3" xfId="0" applyNumberFormat="1" applyFont="1" applyBorder="1" applyAlignment="1">
      <alignment vertical="center"/>
    </xf>
    <xf numFmtId="0" fontId="0" fillId="0" borderId="5" xfId="0" applyBorder="1" applyAlignment="1">
      <alignment vertical="center"/>
    </xf>
    <xf numFmtId="176" fontId="12" fillId="0" borderId="23" xfId="0" applyNumberFormat="1" applyFont="1" applyBorder="1" applyAlignment="1">
      <alignment vertical="center"/>
    </xf>
    <xf numFmtId="176" fontId="13" fillId="0" borderId="24" xfId="0" applyNumberFormat="1" applyFont="1" applyBorder="1" applyAlignment="1">
      <alignment vertical="center"/>
    </xf>
    <xf numFmtId="0" fontId="10" fillId="0" borderId="9" xfId="0" applyFont="1" applyBorder="1" applyAlignment="1">
      <alignment vertical="center" shrinkToFit="1"/>
    </xf>
    <xf numFmtId="0" fontId="0" fillId="0" borderId="16" xfId="0" applyBorder="1" applyAlignment="1">
      <alignment vertical="center"/>
    </xf>
    <xf numFmtId="0" fontId="0" fillId="0" borderId="3"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2" borderId="3" xfId="0" applyFill="1" applyBorder="1" applyAlignment="1">
      <alignment horizontal="center" vertical="center"/>
    </xf>
    <xf numFmtId="0" fontId="0" fillId="0" borderId="26" xfId="0" applyBorder="1" applyAlignment="1">
      <alignment vertical="center"/>
    </xf>
    <xf numFmtId="0" fontId="10" fillId="0" borderId="3" xfId="0" applyFont="1" applyBorder="1" applyAlignment="1">
      <alignment horizontal="center" vertical="center"/>
    </xf>
    <xf numFmtId="0" fontId="10" fillId="0" borderId="14" xfId="0" applyFont="1" applyBorder="1" applyAlignment="1">
      <alignment vertical="center" shrinkToFit="1"/>
    </xf>
    <xf numFmtId="0" fontId="0" fillId="0" borderId="15" xfId="0" applyBorder="1" applyAlignment="1">
      <alignment vertical="center"/>
    </xf>
    <xf numFmtId="0" fontId="10" fillId="0" borderId="34" xfId="0" applyFont="1" applyBorder="1" applyAlignment="1">
      <alignment vertical="center" shrinkToFit="1"/>
    </xf>
    <xf numFmtId="0" fontId="0" fillId="0" borderId="37" xfId="0" applyBorder="1" applyAlignment="1">
      <alignment vertical="center"/>
    </xf>
    <xf numFmtId="0" fontId="10" fillId="0" borderId="35" xfId="0" applyFont="1" applyBorder="1" applyAlignment="1">
      <alignment vertical="center" shrinkToFit="1"/>
    </xf>
    <xf numFmtId="0" fontId="0" fillId="0" borderId="38" xfId="0" applyBorder="1" applyAlignment="1">
      <alignment vertical="center"/>
    </xf>
    <xf numFmtId="0" fontId="9"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colors>
    <mruColors>
      <color rgb="FF11D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13</xdr:row>
      <xdr:rowOff>14946</xdr:rowOff>
    </xdr:from>
    <xdr:to>
      <xdr:col>16</xdr:col>
      <xdr:colOff>0</xdr:colOff>
      <xdr:row>16</xdr:row>
      <xdr:rowOff>0</xdr:rowOff>
    </xdr:to>
    <xdr:cxnSp macro="">
      <xdr:nvCxnSpPr>
        <xdr:cNvPr id="2" name="直線コネクタ 1"/>
        <xdr:cNvCxnSpPr/>
      </xdr:nvCxnSpPr>
      <xdr:spPr>
        <a:xfrm>
          <a:off x="10629900" y="2643846"/>
          <a:ext cx="662940" cy="739434"/>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26045;&#35373;&#20418;/204%20&#12304;&#38651;&#21147;&#33258;&#30001;&#21270;&#12395;&#20276;&#12358;&#38651;&#21147;&#22865;&#32004;&#38306;&#20418;&#12305;/&#9733;&#9733;&#12304;&#21335;&#37096;&#28165;&#25475;&#12475;&#12531;&#12479;&#12540;&#12305;&#9733;&#9733;/R2&#65374;3&#24180;&#24230;/2%20&#22770;&#38651;/01%20&#36215;&#24037;&#38306;&#20418;/04%20&#35373;&#3533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売電実績"/>
    </sheetNames>
    <sheetDataSet>
      <sheetData sheetId="0" refreshError="1"/>
      <sheetData sheetId="1"/>
      <sheetData sheetId="2">
        <row r="17">
          <cell r="G17">
            <v>464890</v>
          </cell>
          <cell r="H17">
            <v>599156</v>
          </cell>
          <cell r="I17">
            <v>561546</v>
          </cell>
        </row>
        <row r="18">
          <cell r="D18">
            <v>616940</v>
          </cell>
          <cell r="E18">
            <v>570456</v>
          </cell>
          <cell r="F18">
            <v>683846</v>
          </cell>
          <cell r="J18">
            <v>448823</v>
          </cell>
          <cell r="K18">
            <v>497810</v>
          </cell>
          <cell r="L18">
            <v>597083</v>
          </cell>
          <cell r="M18">
            <v>547903</v>
          </cell>
          <cell r="N18">
            <v>114360</v>
          </cell>
          <cell r="O18">
            <v>558476</v>
          </cell>
        </row>
        <row r="19">
          <cell r="D19">
            <v>724450</v>
          </cell>
          <cell r="E19">
            <v>828120</v>
          </cell>
          <cell r="F19">
            <v>716953</v>
          </cell>
          <cell r="G19">
            <v>528566</v>
          </cell>
          <cell r="H19">
            <v>644070</v>
          </cell>
          <cell r="I19">
            <v>722040</v>
          </cell>
          <cell r="J19">
            <v>520350</v>
          </cell>
          <cell r="K19">
            <v>595893</v>
          </cell>
          <cell r="L19">
            <v>788053</v>
          </cell>
          <cell r="M19">
            <v>776233</v>
          </cell>
          <cell r="N19">
            <v>135356</v>
          </cell>
          <cell r="O19">
            <v>627743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32"/>
  <sheetViews>
    <sheetView tabSelected="1" view="pageBreakPreview" zoomScale="85" zoomScaleNormal="100" zoomScaleSheetLayoutView="85" workbookViewId="0">
      <selection activeCell="C23" sqref="C23"/>
    </sheetView>
  </sheetViews>
  <sheetFormatPr defaultRowHeight="18" x14ac:dyDescent="0.45"/>
  <cols>
    <col min="1" max="1" width="0.5" customWidth="1"/>
    <col min="2" max="2" width="24.19921875" customWidth="1"/>
    <col min="3" max="3" width="10.3984375" customWidth="1"/>
    <col min="4" max="16" width="8.69921875" customWidth="1"/>
    <col min="17" max="17" width="6" bestFit="1" customWidth="1"/>
    <col min="18" max="18" width="5.09765625" bestFit="1" customWidth="1"/>
    <col min="19" max="19" width="6.59765625" bestFit="1" customWidth="1"/>
  </cols>
  <sheetData>
    <row r="1" spans="2:21" ht="6.6" customHeight="1" x14ac:dyDescent="0.45"/>
    <row r="2" spans="2:21" ht="22.2" x14ac:dyDescent="0.45">
      <c r="B2" s="86" t="s">
        <v>42</v>
      </c>
      <c r="C2" s="87"/>
      <c r="D2" s="87"/>
      <c r="E2" s="87"/>
      <c r="F2" s="87"/>
      <c r="G2" s="87"/>
      <c r="H2" s="87"/>
      <c r="I2" s="87"/>
      <c r="J2" s="87"/>
      <c r="K2" s="87"/>
      <c r="L2" s="87"/>
      <c r="M2" s="87"/>
      <c r="N2" s="87"/>
      <c r="O2" s="87"/>
      <c r="P2" s="87"/>
      <c r="Q2" s="63"/>
      <c r="R2" s="63"/>
      <c r="S2" s="63"/>
    </row>
    <row r="3" spans="2:21" x14ac:dyDescent="0.45">
      <c r="B3" s="74" t="s">
        <v>14</v>
      </c>
      <c r="C3" s="75"/>
      <c r="D3" s="76"/>
      <c r="E3" s="77"/>
      <c r="F3" s="78"/>
      <c r="G3" s="78"/>
      <c r="H3" s="78"/>
      <c r="I3" s="69"/>
    </row>
    <row r="4" spans="2:21" x14ac:dyDescent="0.45">
      <c r="B4" s="74" t="s">
        <v>15</v>
      </c>
      <c r="C4" s="75"/>
      <c r="D4" s="76"/>
      <c r="E4" s="74" t="s">
        <v>30</v>
      </c>
      <c r="F4" s="78"/>
      <c r="G4" s="78"/>
      <c r="H4" s="78"/>
      <c r="I4" s="69"/>
    </row>
    <row r="5" spans="2:21" ht="6" customHeight="1" x14ac:dyDescent="0.45"/>
    <row r="6" spans="2:21" x14ac:dyDescent="0.45">
      <c r="B6" t="s">
        <v>16</v>
      </c>
      <c r="T6" s="2"/>
    </row>
    <row r="7" spans="2:21" x14ac:dyDescent="0.45">
      <c r="B7" t="s">
        <v>17</v>
      </c>
      <c r="T7" s="2"/>
    </row>
    <row r="8" spans="2:21" x14ac:dyDescent="0.45">
      <c r="B8" t="s">
        <v>25</v>
      </c>
      <c r="T8" s="2"/>
    </row>
    <row r="9" spans="2:21" x14ac:dyDescent="0.45">
      <c r="B9" t="s">
        <v>38</v>
      </c>
      <c r="T9" s="2"/>
    </row>
    <row r="10" spans="2:21" x14ac:dyDescent="0.45">
      <c r="B10" t="s">
        <v>26</v>
      </c>
      <c r="T10" s="2"/>
    </row>
    <row r="11" spans="2:21" ht="6.6" customHeight="1" x14ac:dyDescent="0.45"/>
    <row r="12" spans="2:21" ht="19.95" customHeight="1" x14ac:dyDescent="0.45">
      <c r="B12" s="23" t="s">
        <v>34</v>
      </c>
      <c r="C12" s="23"/>
      <c r="D12" s="24"/>
      <c r="E12" s="24"/>
      <c r="F12" s="24"/>
      <c r="G12" s="24"/>
      <c r="H12" s="24"/>
      <c r="I12" s="24"/>
      <c r="J12" s="24"/>
      <c r="K12" s="24"/>
      <c r="L12" s="24"/>
      <c r="M12" s="24"/>
      <c r="N12" s="24"/>
      <c r="O12" s="24"/>
      <c r="P12" s="24"/>
      <c r="Q12" s="12"/>
      <c r="R12" s="12"/>
      <c r="S12" s="12"/>
      <c r="T12" s="13"/>
      <c r="U12" s="13"/>
    </row>
    <row r="13" spans="2:21" ht="19.95" customHeight="1" x14ac:dyDescent="0.45">
      <c r="B13" s="79" t="s">
        <v>0</v>
      </c>
      <c r="C13" s="69"/>
      <c r="D13" s="25" t="s">
        <v>1</v>
      </c>
      <c r="E13" s="26" t="s">
        <v>2</v>
      </c>
      <c r="F13" s="26" t="s">
        <v>3</v>
      </c>
      <c r="G13" s="26" t="s">
        <v>4</v>
      </c>
      <c r="H13" s="26" t="s">
        <v>5</v>
      </c>
      <c r="I13" s="26" t="s">
        <v>6</v>
      </c>
      <c r="J13" s="26" t="s">
        <v>7</v>
      </c>
      <c r="K13" s="26" t="s">
        <v>8</v>
      </c>
      <c r="L13" s="26" t="s">
        <v>9</v>
      </c>
      <c r="M13" s="26" t="s">
        <v>10</v>
      </c>
      <c r="N13" s="26" t="s">
        <v>11</v>
      </c>
      <c r="O13" s="27" t="s">
        <v>12</v>
      </c>
      <c r="P13" s="28" t="s">
        <v>13</v>
      </c>
      <c r="Q13" s="14"/>
      <c r="R13" s="12"/>
      <c r="S13" s="12"/>
      <c r="T13" s="13"/>
      <c r="U13" s="13"/>
    </row>
    <row r="14" spans="2:21" ht="19.95" customHeight="1" x14ac:dyDescent="0.45">
      <c r="B14" s="80" t="s">
        <v>27</v>
      </c>
      <c r="C14" s="81"/>
      <c r="D14" s="46"/>
      <c r="E14" s="47"/>
      <c r="F14" s="47"/>
      <c r="G14" s="29"/>
      <c r="H14" s="29"/>
      <c r="I14" s="29"/>
      <c r="J14" s="47"/>
      <c r="K14" s="47"/>
      <c r="L14" s="47"/>
      <c r="M14" s="47"/>
      <c r="N14" s="47"/>
      <c r="O14" s="48"/>
      <c r="P14" s="30"/>
      <c r="Q14" s="15"/>
      <c r="R14" s="16"/>
      <c r="S14" s="17"/>
      <c r="T14" s="13"/>
      <c r="U14" s="13"/>
    </row>
    <row r="15" spans="2:21" ht="19.95" customHeight="1" x14ac:dyDescent="0.45">
      <c r="B15" s="82" t="s">
        <v>28</v>
      </c>
      <c r="C15" s="83"/>
      <c r="D15" s="43"/>
      <c r="E15" s="44"/>
      <c r="F15" s="44"/>
      <c r="G15" s="49"/>
      <c r="H15" s="49"/>
      <c r="I15" s="49"/>
      <c r="J15" s="44"/>
      <c r="K15" s="44"/>
      <c r="L15" s="44"/>
      <c r="M15" s="44"/>
      <c r="N15" s="44"/>
      <c r="O15" s="45"/>
      <c r="P15" s="39"/>
      <c r="Q15" s="15"/>
      <c r="R15" s="16"/>
      <c r="S15" s="17"/>
      <c r="T15" s="13"/>
      <c r="U15" s="13"/>
    </row>
    <row r="16" spans="2:21" ht="19.95" customHeight="1" x14ac:dyDescent="0.45">
      <c r="B16" s="84" t="s">
        <v>29</v>
      </c>
      <c r="C16" s="85"/>
      <c r="D16" s="31"/>
      <c r="E16" s="32"/>
      <c r="F16" s="32"/>
      <c r="G16" s="32"/>
      <c r="H16" s="32"/>
      <c r="I16" s="32"/>
      <c r="J16" s="32"/>
      <c r="K16" s="32"/>
      <c r="L16" s="32"/>
      <c r="M16" s="32"/>
      <c r="N16" s="32"/>
      <c r="O16" s="33"/>
      <c r="P16" s="34"/>
      <c r="Q16" s="15"/>
      <c r="R16" s="16"/>
      <c r="S16" s="17"/>
      <c r="T16" s="13"/>
      <c r="U16" s="13"/>
    </row>
    <row r="17" spans="2:21" ht="19.95" customHeight="1" x14ac:dyDescent="0.45">
      <c r="B17" s="80" t="s">
        <v>35</v>
      </c>
      <c r="C17" s="81"/>
      <c r="D17" s="50"/>
      <c r="E17" s="51"/>
      <c r="F17" s="51"/>
      <c r="G17" s="35">
        <f>[1]売電実績!G17</f>
        <v>464890</v>
      </c>
      <c r="H17" s="35">
        <f>[1]売電実績!H17</f>
        <v>599156</v>
      </c>
      <c r="I17" s="35">
        <f>[1]売電実績!I17</f>
        <v>561546</v>
      </c>
      <c r="J17" s="51"/>
      <c r="K17" s="51"/>
      <c r="L17" s="51"/>
      <c r="M17" s="51"/>
      <c r="N17" s="51"/>
      <c r="O17" s="52"/>
      <c r="P17" s="30">
        <f t="shared" ref="P17:P21" si="0">SUM(D17:O17)</f>
        <v>1625592</v>
      </c>
      <c r="Q17" s="18"/>
      <c r="R17" s="17"/>
      <c r="S17" s="17"/>
      <c r="T17" s="13"/>
      <c r="U17" s="13"/>
    </row>
    <row r="18" spans="2:21" ht="19.95" customHeight="1" x14ac:dyDescent="0.45">
      <c r="B18" s="82" t="s">
        <v>36</v>
      </c>
      <c r="C18" s="83"/>
      <c r="D18" s="40">
        <f>[1]売電実績!D18</f>
        <v>616940</v>
      </c>
      <c r="E18" s="41">
        <f>[1]売電実績!E18</f>
        <v>570456</v>
      </c>
      <c r="F18" s="41">
        <f>[1]売電実績!F18</f>
        <v>683846</v>
      </c>
      <c r="G18" s="53"/>
      <c r="H18" s="53"/>
      <c r="I18" s="53"/>
      <c r="J18" s="41">
        <f>[1]売電実績!J18</f>
        <v>448823</v>
      </c>
      <c r="K18" s="41">
        <f>[1]売電実績!K18</f>
        <v>497810</v>
      </c>
      <c r="L18" s="41">
        <f>[1]売電実績!L18</f>
        <v>597083</v>
      </c>
      <c r="M18" s="41">
        <f>[1]売電実績!M18</f>
        <v>547903</v>
      </c>
      <c r="N18" s="41">
        <f>[1]売電実績!N18</f>
        <v>114360</v>
      </c>
      <c r="O18" s="42">
        <f>[1]売電実績!O18</f>
        <v>558476</v>
      </c>
      <c r="P18" s="39">
        <f>SUM(D18:O18)</f>
        <v>4635697</v>
      </c>
      <c r="Q18" s="18"/>
      <c r="R18" s="17"/>
      <c r="S18" s="17"/>
      <c r="T18" s="13"/>
      <c r="U18" s="13"/>
    </row>
    <row r="19" spans="2:21" ht="19.95" customHeight="1" thickBot="1" x14ac:dyDescent="0.5">
      <c r="B19" s="72" t="s">
        <v>37</v>
      </c>
      <c r="C19" s="73"/>
      <c r="D19" s="36">
        <f>[1]売電実績!D19</f>
        <v>724450</v>
      </c>
      <c r="E19" s="37">
        <f>[1]売電実績!E19</f>
        <v>828120</v>
      </c>
      <c r="F19" s="37">
        <f>[1]売電実績!F19</f>
        <v>716953</v>
      </c>
      <c r="G19" s="37">
        <f>[1]売電実績!G19</f>
        <v>528566</v>
      </c>
      <c r="H19" s="37">
        <f>[1]売電実績!H19</f>
        <v>644070</v>
      </c>
      <c r="I19" s="37">
        <f>[1]売電実績!I19</f>
        <v>722040</v>
      </c>
      <c r="J19" s="37">
        <f>[1]売電実績!J19</f>
        <v>520350</v>
      </c>
      <c r="K19" s="37">
        <f>[1]売電実績!K19</f>
        <v>595893</v>
      </c>
      <c r="L19" s="37">
        <f>[1]売電実績!L19</f>
        <v>788053</v>
      </c>
      <c r="M19" s="37">
        <f>[1]売電実績!M19</f>
        <v>776233</v>
      </c>
      <c r="N19" s="37">
        <f>[1]売電実績!N19</f>
        <v>135356</v>
      </c>
      <c r="O19" s="38">
        <f>[1]売電実績!O19</f>
        <v>627743</v>
      </c>
      <c r="P19" s="34">
        <f t="shared" si="0"/>
        <v>7607827</v>
      </c>
      <c r="Q19" s="18"/>
      <c r="R19" s="17"/>
      <c r="S19" s="17"/>
      <c r="T19" s="13"/>
      <c r="U19" s="13"/>
    </row>
    <row r="20" spans="2:21" ht="19.95" customHeight="1" thickTop="1" x14ac:dyDescent="0.45">
      <c r="B20" s="66" t="s">
        <v>39</v>
      </c>
      <c r="C20" s="54" t="s">
        <v>40</v>
      </c>
      <c r="D20" s="55"/>
      <c r="E20" s="56"/>
      <c r="F20" s="56"/>
      <c r="G20" s="56"/>
      <c r="H20" s="56"/>
      <c r="I20" s="56"/>
      <c r="J20" s="57">
        <f>ROUNDDOWN((J14*J17)+(J15*J18)+(J16*J19),0)</f>
        <v>0</v>
      </c>
      <c r="K20" s="57">
        <f t="shared" ref="K20:O20" si="1">ROUNDDOWN((K14*K17)+(K15*K18)+(K16*K19),0)</f>
        <v>0</v>
      </c>
      <c r="L20" s="57">
        <f t="shared" si="1"/>
        <v>0</v>
      </c>
      <c r="M20" s="57">
        <f t="shared" si="1"/>
        <v>0</v>
      </c>
      <c r="N20" s="57">
        <f t="shared" si="1"/>
        <v>0</v>
      </c>
      <c r="O20" s="57">
        <f t="shared" si="1"/>
        <v>0</v>
      </c>
      <c r="P20" s="58">
        <f>SUM(J20:O20)</f>
        <v>0</v>
      </c>
      <c r="Q20" s="18"/>
      <c r="R20" s="17"/>
      <c r="S20" s="17"/>
      <c r="T20" s="13"/>
      <c r="U20" s="13"/>
    </row>
    <row r="21" spans="2:21" ht="19.95" customHeight="1" x14ac:dyDescent="0.45">
      <c r="B21" s="67"/>
      <c r="C21" s="59" t="s">
        <v>41</v>
      </c>
      <c r="D21" s="60">
        <f>ROUNDDOWN((D14*D17)+(D15*D18)+(D16*D19),0)</f>
        <v>0</v>
      </c>
      <c r="E21" s="57">
        <f t="shared" ref="E21:O21" si="2">ROUNDDOWN((E14*E17)+(E15*E18)+(E16*E19),0)</f>
        <v>0</v>
      </c>
      <c r="F21" s="57">
        <f t="shared" si="2"/>
        <v>0</v>
      </c>
      <c r="G21" s="57">
        <f t="shared" si="2"/>
        <v>0</v>
      </c>
      <c r="H21" s="57">
        <f t="shared" si="2"/>
        <v>0</v>
      </c>
      <c r="I21" s="57">
        <f t="shared" si="2"/>
        <v>0</v>
      </c>
      <c r="J21" s="57">
        <f t="shared" si="2"/>
        <v>0</v>
      </c>
      <c r="K21" s="57">
        <f t="shared" si="2"/>
        <v>0</v>
      </c>
      <c r="L21" s="57">
        <f t="shared" si="2"/>
        <v>0</v>
      </c>
      <c r="M21" s="57">
        <f t="shared" si="2"/>
        <v>0</v>
      </c>
      <c r="N21" s="57">
        <f t="shared" si="2"/>
        <v>0</v>
      </c>
      <c r="O21" s="61">
        <f t="shared" si="2"/>
        <v>0</v>
      </c>
      <c r="P21" s="62">
        <f t="shared" si="0"/>
        <v>0</v>
      </c>
      <c r="Q21" s="18"/>
      <c r="R21" s="17"/>
      <c r="S21" s="19"/>
      <c r="T21" s="13"/>
      <c r="U21" s="13"/>
    </row>
    <row r="22" spans="2:21" ht="10.199999999999999" customHeight="1" x14ac:dyDescent="0.45">
      <c r="D22" s="4"/>
      <c r="E22" s="4"/>
      <c r="F22" s="4"/>
      <c r="G22" s="4"/>
      <c r="H22" s="4"/>
      <c r="I22" s="4"/>
      <c r="J22" s="4"/>
      <c r="K22" s="4"/>
      <c r="L22" s="4"/>
      <c r="M22" s="4"/>
      <c r="N22" s="4"/>
      <c r="O22" s="4"/>
      <c r="P22" s="4"/>
      <c r="Q22" s="20"/>
      <c r="R22" s="20"/>
      <c r="S22" s="20"/>
      <c r="T22" s="13"/>
      <c r="U22" s="13"/>
    </row>
    <row r="23" spans="2:21" x14ac:dyDescent="0.45">
      <c r="B23" s="5"/>
      <c r="C23" s="5"/>
      <c r="D23" s="4"/>
      <c r="E23" s="4"/>
      <c r="F23" s="4"/>
      <c r="G23" s="4"/>
      <c r="H23" s="4"/>
      <c r="I23" s="4"/>
      <c r="J23" s="4"/>
      <c r="K23" s="4"/>
      <c r="L23" s="4"/>
      <c r="M23" s="4"/>
      <c r="N23" s="4"/>
      <c r="O23" s="4"/>
      <c r="P23" s="3"/>
      <c r="Q23" s="20"/>
      <c r="R23" s="20"/>
      <c r="S23" s="17"/>
      <c r="T23" s="13"/>
      <c r="U23" s="13"/>
    </row>
    <row r="24" spans="2:21" x14ac:dyDescent="0.45">
      <c r="D24" s="4"/>
      <c r="E24" s="4"/>
      <c r="F24" s="6" t="s">
        <v>18</v>
      </c>
      <c r="G24" s="6"/>
      <c r="H24" s="6"/>
      <c r="I24" s="6"/>
      <c r="J24" s="6"/>
      <c r="K24" s="6" t="s">
        <v>19</v>
      </c>
      <c r="L24" s="6"/>
      <c r="M24" s="6"/>
      <c r="N24" s="6"/>
      <c r="O24" s="6"/>
      <c r="P24" s="6"/>
      <c r="Q24" s="21"/>
      <c r="R24" s="21"/>
      <c r="S24" s="21"/>
      <c r="T24" s="13"/>
      <c r="U24" s="13"/>
    </row>
    <row r="25" spans="2:21" x14ac:dyDescent="0.45">
      <c r="F25" s="68">
        <f>P20</f>
        <v>0</v>
      </c>
      <c r="G25" s="69"/>
      <c r="H25" s="7" t="s">
        <v>21</v>
      </c>
      <c r="I25" s="7"/>
      <c r="J25" s="8"/>
      <c r="K25" s="68">
        <f>P21</f>
        <v>0</v>
      </c>
      <c r="L25" s="69"/>
      <c r="M25" s="7" t="s">
        <v>22</v>
      </c>
      <c r="N25" s="7"/>
      <c r="O25" s="7"/>
      <c r="P25" s="7"/>
      <c r="Q25" s="22"/>
      <c r="R25" s="22"/>
      <c r="S25" s="22"/>
      <c r="T25" s="13"/>
      <c r="U25" s="13"/>
    </row>
    <row r="26" spans="2:21" x14ac:dyDescent="0.45">
      <c r="F26" s="7"/>
      <c r="G26" s="7"/>
      <c r="H26" s="7"/>
      <c r="I26" s="7"/>
      <c r="J26" s="7"/>
      <c r="K26" s="7"/>
      <c r="L26" s="7"/>
      <c r="M26" s="7"/>
      <c r="N26" s="7"/>
      <c r="O26" s="7"/>
      <c r="P26" s="7"/>
      <c r="Q26" s="22"/>
      <c r="R26" s="22"/>
      <c r="S26" s="22"/>
      <c r="T26" s="13"/>
      <c r="U26" s="13"/>
    </row>
    <row r="27" spans="2:21" ht="18.600000000000001" thickBot="1" x14ac:dyDescent="0.5">
      <c r="F27" s="7" t="s">
        <v>31</v>
      </c>
      <c r="G27" s="7"/>
      <c r="H27" s="7"/>
      <c r="I27" s="7"/>
      <c r="J27" s="7"/>
      <c r="K27" s="9" t="s">
        <v>32</v>
      </c>
      <c r="L27" s="7"/>
      <c r="M27" s="7"/>
      <c r="N27" s="7"/>
      <c r="O27" s="7"/>
      <c r="P27" s="7"/>
      <c r="Q27" s="22"/>
      <c r="R27" s="22"/>
      <c r="S27" s="22"/>
      <c r="T27" s="13"/>
      <c r="U27" s="13"/>
    </row>
    <row r="28" spans="2:21" ht="18.600000000000001" thickBot="1" x14ac:dyDescent="0.5">
      <c r="F28" s="68">
        <f>F25+K25</f>
        <v>0</v>
      </c>
      <c r="G28" s="69"/>
      <c r="H28" s="7" t="s">
        <v>20</v>
      </c>
      <c r="I28" s="7"/>
      <c r="J28" s="7"/>
      <c r="K28" s="70">
        <f>ROUNDUP(F28/1.1,0)</f>
        <v>0</v>
      </c>
      <c r="L28" s="71"/>
      <c r="M28" s="7" t="s">
        <v>20</v>
      </c>
      <c r="N28" s="7"/>
      <c r="O28" s="7"/>
      <c r="P28" s="7"/>
      <c r="Q28" s="22"/>
      <c r="R28" s="22"/>
      <c r="S28" s="22"/>
      <c r="T28" s="13"/>
      <c r="U28" s="13"/>
    </row>
    <row r="29" spans="2:21" x14ac:dyDescent="0.45">
      <c r="F29" s="7"/>
      <c r="G29" s="7"/>
      <c r="H29" s="7"/>
      <c r="I29" s="10"/>
      <c r="J29" s="7"/>
      <c r="K29" s="11" t="s">
        <v>23</v>
      </c>
      <c r="L29" s="7"/>
      <c r="M29" s="7"/>
      <c r="N29" s="7"/>
      <c r="O29" s="7"/>
      <c r="P29" s="7"/>
      <c r="Q29" s="22"/>
      <c r="R29" s="22"/>
      <c r="S29" s="22"/>
      <c r="T29" s="13"/>
      <c r="U29" s="13"/>
    </row>
    <row r="30" spans="2:21" x14ac:dyDescent="0.45">
      <c r="B30" s="1"/>
      <c r="C30" s="1"/>
      <c r="F30" s="7" t="s">
        <v>33</v>
      </c>
      <c r="G30" s="7"/>
      <c r="H30" s="7"/>
      <c r="I30" s="7"/>
      <c r="J30" s="7"/>
      <c r="K30" s="11" t="s">
        <v>24</v>
      </c>
      <c r="L30" s="7"/>
      <c r="M30" s="7"/>
      <c r="N30" s="7"/>
      <c r="O30" s="7"/>
      <c r="P30" s="7"/>
      <c r="Q30" s="7"/>
      <c r="R30" s="7"/>
      <c r="S30" s="7"/>
    </row>
    <row r="31" spans="2:21" x14ac:dyDescent="0.45">
      <c r="F31" s="68">
        <f>F28-K28</f>
        <v>0</v>
      </c>
      <c r="G31" s="69"/>
      <c r="H31" s="7" t="s">
        <v>20</v>
      </c>
      <c r="I31" s="7"/>
      <c r="J31" s="7"/>
      <c r="K31" s="7"/>
      <c r="L31" s="7"/>
      <c r="M31" s="7"/>
      <c r="N31" s="7"/>
      <c r="O31" s="7"/>
      <c r="P31" s="7"/>
      <c r="Q31" s="7"/>
      <c r="R31" s="7"/>
      <c r="S31" s="7"/>
    </row>
    <row r="32" spans="2:21" x14ac:dyDescent="0.45">
      <c r="J32" s="64"/>
      <c r="K32" s="65"/>
    </row>
  </sheetData>
  <mergeCells count="19">
    <mergeCell ref="B2:P2"/>
    <mergeCell ref="B19:C19"/>
    <mergeCell ref="B3:D3"/>
    <mergeCell ref="E3:I3"/>
    <mergeCell ref="B4:D4"/>
    <mergeCell ref="E4:I4"/>
    <mergeCell ref="B13:C13"/>
    <mergeCell ref="B14:C14"/>
    <mergeCell ref="B15:C15"/>
    <mergeCell ref="B16:C16"/>
    <mergeCell ref="B17:C17"/>
    <mergeCell ref="B18:C18"/>
    <mergeCell ref="J32:K32"/>
    <mergeCell ref="B20:B21"/>
    <mergeCell ref="F25:G25"/>
    <mergeCell ref="K25:L25"/>
    <mergeCell ref="F28:G28"/>
    <mergeCell ref="K28:L28"/>
    <mergeCell ref="F31:G31"/>
  </mergeCells>
  <phoneticPr fontId="1"/>
  <pageMargins left="0.7" right="0.7" top="0.75" bottom="0.75" header="0.3" footer="0.3"/>
  <pageSetup paperSize="9" scale="81" orientation="landscape" r:id="rId1"/>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入札内訳書</vt:lpstr>
      <vt:lpstr>入札内訳書!Print_Area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山口　達也</cp:lastModifiedBy>
  <cp:lastPrinted>2020-06-29T02:45:58Z</cp:lastPrinted>
  <dcterms:created xsi:type="dcterms:W3CDTF">2020-05-08T07:45:51Z</dcterms:created>
  <dcterms:modified xsi:type="dcterms:W3CDTF">2020-06-30T04:26:41Z</dcterms:modified>
</cp:coreProperties>
</file>