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1"/>
  </bookViews>
  <sheets>
    <sheet name="概要" sheetId="1" r:id="rId1"/>
    <sheet name="第1図-1、第1図-2、第1表" sheetId="2" r:id="rId2"/>
    <sheet name="月別人口" sheetId="3" r:id="rId3"/>
  </sheets>
  <definedNames>
    <definedName name="_xlnm.Print_Area" localSheetId="0">'概要'!$A$1:$L$29</definedName>
    <definedName name="_xlnm.Print_Area" localSheetId="2">'月別人口'!$A$1:$P$40</definedName>
    <definedName name="_xlnm.Print_Area" localSheetId="1">'第1図-1、第1図-2、第1表'!$A$1:$G$47,'第1図-1、第1図-2、第1表'!$I$1:$P$52</definedName>
  </definedNames>
  <calcPr fullCalcOnLoad="1"/>
</workbook>
</file>

<file path=xl/comments3.xml><?xml version="1.0" encoding="utf-8"?>
<comments xmlns="http://schemas.openxmlformats.org/spreadsheetml/2006/main">
  <authors>
    <author>06927</author>
  </authors>
  <commentList>
    <comment ref="A29" authorId="0">
      <text>
        <r>
          <rPr>
            <b/>
            <sz val="9"/>
            <rFont val="ＭＳ Ｐゴシック"/>
            <family val="3"/>
          </rPr>
          <t>翌月1日データを入力。
（例）
　4月　⇒　</t>
        </r>
        <r>
          <rPr>
            <b/>
            <u val="single"/>
            <sz val="9"/>
            <rFont val="ＭＳ Ｐゴシック"/>
            <family val="3"/>
          </rPr>
          <t>5月1日現在データ</t>
        </r>
        <r>
          <rPr>
            <b/>
            <sz val="9"/>
            <rFont val="ＭＳ Ｐゴシック"/>
            <family val="3"/>
          </rPr>
          <t xml:space="preserve">
　を入力する。</t>
        </r>
      </text>
    </comment>
    <comment ref="B26" authorId="0">
      <text>
        <r>
          <rPr>
            <b/>
            <sz val="9"/>
            <rFont val="ＭＳ Ｐゴシック"/>
            <family val="3"/>
          </rPr>
          <t>県外及び県内の転入者の計</t>
        </r>
      </text>
    </comment>
    <comment ref="C26" authorId="0">
      <text>
        <r>
          <rPr>
            <b/>
            <sz val="9"/>
            <rFont val="ＭＳ Ｐゴシック"/>
            <family val="3"/>
          </rPr>
          <t>県外及び県内の転出者の計</t>
        </r>
      </text>
    </comment>
  </commentList>
</comments>
</file>

<file path=xl/sharedStrings.xml><?xml version="1.0" encoding="utf-8"?>
<sst xmlns="http://schemas.openxmlformats.org/spreadsheetml/2006/main" count="252" uniqueCount="195">
  <si>
    <t>％</t>
  </si>
  <si>
    <t>　</t>
  </si>
  <si>
    <t>Ⅰ　いわき市の人口指標 （平成23年４月１日現在）</t>
  </si>
  <si>
    <t>世帯</t>
  </si>
  <si>
    <t>〃</t>
  </si>
  <si>
    <t>人口総数</t>
  </si>
  <si>
    <t>人</t>
  </si>
  <si>
    <t>いわき市の　</t>
  </si>
  <si>
    <t>世帯数　</t>
  </si>
  <si>
    <t xml:space="preserve"> Ａ</t>
  </si>
  <si>
    <t>いわき市の平成22年４月１日から</t>
  </si>
  <si>
    <t>平成23年３月31日までの出生数</t>
  </si>
  <si>
    <t xml:space="preserve"> Ｂ</t>
  </si>
  <si>
    <t>〃</t>
  </si>
  <si>
    <t xml:space="preserve">    死亡数</t>
  </si>
  <si>
    <t xml:space="preserve"> Ｃ</t>
  </si>
  <si>
    <t>いわき市の</t>
  </si>
  <si>
    <t>普通出生率</t>
  </si>
  <si>
    <t xml:space="preserve"> Ｂ÷Ａ×1,000</t>
  </si>
  <si>
    <t>‰</t>
  </si>
  <si>
    <t>普通死亡率</t>
  </si>
  <si>
    <t xml:space="preserve"> Ｃ÷Ａ×1,000</t>
  </si>
  <si>
    <t>自然増加率</t>
  </si>
  <si>
    <t xml:space="preserve"> (Ｂ－Ｃ)÷Ａ×1,000</t>
  </si>
  <si>
    <t>平成23年３月31日までの転入数</t>
  </si>
  <si>
    <t xml:space="preserve"> Ｄ</t>
  </si>
  <si>
    <t xml:space="preserve">    転出数</t>
  </si>
  <si>
    <t xml:space="preserve"> Ｅ</t>
  </si>
  <si>
    <t>普通流入率</t>
  </si>
  <si>
    <t xml:space="preserve"> Ｄ÷Ａ×1,000</t>
  </si>
  <si>
    <t>普通流出率</t>
  </si>
  <si>
    <t xml:space="preserve"> Ｅ÷Ａ×1,000</t>
  </si>
  <si>
    <t>社会増加率</t>
  </si>
  <si>
    <t xml:space="preserve"> (Ｄ－Ｅ)÷Ａ×1,000</t>
  </si>
  <si>
    <t>人口密度</t>
  </si>
  <si>
    <t xml:space="preserve"> Ａ÷1231.35</t>
  </si>
  <si>
    <t>人/K㎡</t>
  </si>
  <si>
    <t>いわき市の１世帯当たり人員</t>
  </si>
  <si>
    <t xml:space="preserve"> Ａ÷世帯数</t>
  </si>
  <si>
    <t>男子数</t>
  </si>
  <si>
    <t xml:space="preserve"> Ｇ</t>
  </si>
  <si>
    <t>性比</t>
  </si>
  <si>
    <t xml:space="preserve"> Ｇ÷(Ｂ－Ｇ)×100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</si>
  <si>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</si>
  <si>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</si>
  <si>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</si>
  <si>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</si>
  <si>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</si>
  <si>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</si>
  <si>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</si>
  <si>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</si>
  <si>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</si>
  <si>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</si>
  <si>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</si>
  <si>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</si>
  <si>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</si>
  <si>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</si>
  <si>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</si>
  <si>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</si>
  <si>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</si>
  <si>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</si>
  <si>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</si>
  <si>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</si>
  <si>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</si>
  <si>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４　</t>
  </si>
  <si>
    <t>　　５　</t>
  </si>
  <si>
    <t>　　６　</t>
  </si>
  <si>
    <t>　　７　</t>
  </si>
  <si>
    <t>　　８　</t>
  </si>
  <si>
    <t>　　９　</t>
  </si>
  <si>
    <t>　　12　</t>
  </si>
  <si>
    <t xml:space="preserve">  18</t>
  </si>
  <si>
    <t>第１図－1 いわき市人口の推移（昭和62年～平成23年）</t>
  </si>
  <si>
    <t>第１表　人口の推移と増加率</t>
  </si>
  <si>
    <t xml:space="preserve">   単位：人・％</t>
  </si>
  <si>
    <t>年</t>
  </si>
  <si>
    <t>世 帯 数</t>
  </si>
  <si>
    <t>人　　　　　　口</t>
  </si>
  <si>
    <t>増 加 数</t>
  </si>
  <si>
    <t>増 加 率</t>
  </si>
  <si>
    <t>１世帯
当たり
の人員</t>
  </si>
  <si>
    <t>世　帯
増 加 数</t>
  </si>
  <si>
    <t>世　帯
増 加 率</t>
  </si>
  <si>
    <t>計</t>
  </si>
  <si>
    <t>男</t>
  </si>
  <si>
    <t>女</t>
  </si>
  <si>
    <t xml:space="preserve"> 昭和41年　</t>
  </si>
  <si>
    <t xml:space="preserve">     42　</t>
  </si>
  <si>
    <t>第１図－２ 世帯数及び１世帯当たり人員の推移（昭和62年～平成23年）</t>
  </si>
  <si>
    <t>平成元年</t>
  </si>
  <si>
    <t>　　２　</t>
  </si>
  <si>
    <t>　　３　</t>
  </si>
  <si>
    <t>　　10　</t>
  </si>
  <si>
    <t>　　11　</t>
  </si>
  <si>
    <t>　　13　</t>
  </si>
  <si>
    <t>　　14　</t>
  </si>
  <si>
    <t xml:space="preserve">  15</t>
  </si>
  <si>
    <t xml:space="preserve">  16</t>
  </si>
  <si>
    <t xml:space="preserve">  17</t>
  </si>
  <si>
    <t>　19</t>
  </si>
  <si>
    <t>　20</t>
  </si>
  <si>
    <t>　21</t>
  </si>
  <si>
    <t>　22</t>
  </si>
  <si>
    <t>　23</t>
  </si>
  <si>
    <t>…　</t>
  </si>
  <si>
    <t>グラフ用元号年</t>
  </si>
  <si>
    <t>昭
和
62
年</t>
  </si>
  <si>
    <t xml:space="preserve">
63
</t>
  </si>
  <si>
    <t>平
成
元
年</t>
  </si>
  <si>
    <t xml:space="preserve">
2
</t>
  </si>
  <si>
    <t xml:space="preserve">
3
</t>
  </si>
  <si>
    <t xml:space="preserve">
4
</t>
  </si>
  <si>
    <t xml:space="preserve">
5
</t>
  </si>
  <si>
    <t xml:space="preserve">
6
</t>
  </si>
  <si>
    <t xml:space="preserve">
7
</t>
  </si>
  <si>
    <t xml:space="preserve">
8
</t>
  </si>
  <si>
    <t xml:space="preserve">
9
</t>
  </si>
  <si>
    <t xml:space="preserve">
10
</t>
  </si>
  <si>
    <t xml:space="preserve">
11
</t>
  </si>
  <si>
    <t xml:space="preserve">
12
</t>
  </si>
  <si>
    <t xml:space="preserve">
13
</t>
  </si>
  <si>
    <t xml:space="preserve">
14
</t>
  </si>
  <si>
    <t xml:space="preserve">
15
</t>
  </si>
  <si>
    <t xml:space="preserve">
16
</t>
  </si>
  <si>
    <t xml:space="preserve">
17
</t>
  </si>
  <si>
    <t xml:space="preserve">
18
</t>
  </si>
  <si>
    <t xml:space="preserve">
19
</t>
  </si>
  <si>
    <t xml:space="preserve">
20
</t>
  </si>
  <si>
    <t xml:space="preserve">
21</t>
  </si>
  <si>
    <t xml:space="preserve">
22</t>
  </si>
  <si>
    <t xml:space="preserve">
23</t>
  </si>
  <si>
    <t>年</t>
  </si>
  <si>
    <t>計</t>
  </si>
  <si>
    <t>男</t>
  </si>
  <si>
    <t>女</t>
  </si>
  <si>
    <t>　　　　６月</t>
  </si>
  <si>
    <t>６
月</t>
  </si>
  <si>
    <t>　　　　７月</t>
  </si>
  <si>
    <t>７
月</t>
  </si>
  <si>
    <t>　　　　８月</t>
  </si>
  <si>
    <t>８
月</t>
  </si>
  <si>
    <t>　　　　９月</t>
  </si>
  <si>
    <t>９
月</t>
  </si>
  <si>
    <t>　　　　10月</t>
  </si>
  <si>
    <t>　　　　11月</t>
  </si>
  <si>
    <t>　　　　12月</t>
  </si>
  <si>
    <t>１
月</t>
  </si>
  <si>
    <t>　　　　２月</t>
  </si>
  <si>
    <t>２
月</t>
  </si>
  <si>
    <t>３
月</t>
  </si>
  <si>
    <r>
      <t>第２表　月別人口の推移（平成22年５月～平成23年４月）</t>
    </r>
    <r>
      <rPr>
        <sz val="11"/>
        <rFont val="ＭＳ 明朝"/>
        <family val="1"/>
      </rPr>
      <t>(各月１日現在)</t>
    </r>
  </si>
  <si>
    <t>世 帯 数</t>
  </si>
  <si>
    <t>人　　　　　　　口</t>
  </si>
  <si>
    <t>(前年差)
前 月 差</t>
  </si>
  <si>
    <t>＜シリアルデータ＞</t>
  </si>
  <si>
    <t>出　　生</t>
  </si>
  <si>
    <t>死　　亡</t>
  </si>
  <si>
    <t>自然増減</t>
  </si>
  <si>
    <t>死亡データ</t>
  </si>
  <si>
    <t>…　</t>
  </si>
  <si>
    <t>4
月</t>
  </si>
  <si>
    <t>平成22年５月</t>
  </si>
  <si>
    <t>５
月</t>
  </si>
  <si>
    <t>…　</t>
  </si>
  <si>
    <t>10
月</t>
  </si>
  <si>
    <t>11
月</t>
  </si>
  <si>
    <t>12
月</t>
  </si>
  <si>
    <t>平成23年１月</t>
  </si>
  <si>
    <t>　　　　３月</t>
  </si>
  <si>
    <t>　　　　４月</t>
  </si>
  <si>
    <t xml:space="preserve">第３表　月別人口動態の推移（平成22年４月～平成23年３月） </t>
  </si>
  <si>
    <t>転　入</t>
  </si>
  <si>
    <t>転　出</t>
  </si>
  <si>
    <t>社  会
増  減
（a）</t>
  </si>
  <si>
    <t>出　生</t>
  </si>
  <si>
    <t>死　亡</t>
  </si>
  <si>
    <t>自  然
増  減
（b）</t>
  </si>
  <si>
    <t>増加数
（a+b）</t>
  </si>
  <si>
    <t>＜シリアルデータ＞</t>
  </si>
  <si>
    <t>転　　入</t>
  </si>
  <si>
    <t>転　　出</t>
  </si>
  <si>
    <t>社会増減</t>
  </si>
  <si>
    <t>転出データ</t>
  </si>
  <si>
    <t>平成 22 年度</t>
  </si>
  <si>
    <t>４
月</t>
  </si>
  <si>
    <t>平成22年４月</t>
  </si>
  <si>
    <t>　　　　５月</t>
  </si>
  <si>
    <t>　　　　６月</t>
  </si>
  <si>
    <t>　　　　７月</t>
  </si>
  <si>
    <t>※　平成22年国勢調査では、調査方法の大幅な見直しにより、現時点においては男女別の</t>
  </si>
  <si>
    <t>　集計ができておりません。</t>
  </si>
  <si>
    <t>※　平成22年10月以降の世帯数及び人口については、平成22年国勢調査速報値の計数を基</t>
  </si>
  <si>
    <t>　に置き換えており、人口前年差と、第３表の増加数が一致しておりません。</t>
  </si>
  <si>
    <t>第３図　月別社会増減数の推移（平成22年４月～平成23年３月）</t>
  </si>
  <si>
    <t>第２図　月別自然増減数の推移（平成22年４月～平成23年３月）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</si>
</sst>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#,##0_ "/>
    <numFmt numFmtId="182" formatCode="#,##0.0_ "/>
    <numFmt numFmtId="183" formatCode="#,##0.0;[Red]\-#,##0.0"/>
    <numFmt numFmtId="184" formatCode="#,##0.000;[Red]\-#,##0.000"/>
    <numFmt numFmtId="185" formatCode="#,##0.0"/>
    <numFmt numFmtId="186" formatCode="#,##0.0;&quot;△ &quot;#,##0.0"/>
    <numFmt numFmtId="187" formatCode="#,##0;&quot;△ &quot;#,##0"/>
    <numFmt numFmtId="188" formatCode="#,##0;&quot;△ &quot;#,##0\ "/>
    <numFmt numFmtId="189" formatCode="#,##0_);[Red]\(#,##0\)"/>
    <numFmt numFmtId="190" formatCode="#,##0.0;&quot;△ &quot;#,##0.0\ "/>
    <numFmt numFmtId="191" formatCode="0_ "/>
    <numFmt numFmtId="192" formatCode="#,##0.0;&quot;△&quot;#,##0.0"/>
    <numFmt numFmtId="193" formatCode="#,##0.0;&quot;△&quot;#,##0.0\ "/>
    <numFmt numFmtId="194" formatCode="#,##0.0;&quot;△&quot;#,###\ "/>
    <numFmt numFmtId="195" formatCode="[&lt;=999]000;000\-00"/>
    <numFmt numFmtId="196" formatCode="0_);[Red]\(0\)"/>
    <numFmt numFmtId="197" formatCode="#,##0.00;&quot;△ &quot;#,##0.00"/>
    <numFmt numFmtId="198" formatCode="0.00_);[Red]\(0.00\)"/>
    <numFmt numFmtId="199" formatCode="0.00;&quot;△ &quot;0.00"/>
    <numFmt numFmtId="200" formatCode="#,##0\ ;&quot;△ &quot;#,##0\ "/>
    <numFmt numFmtId="201" formatCode="0;&quot;△ &quot;0"/>
    <numFmt numFmtId="202" formatCode="0.0;&quot;△ &quot;0.0"/>
    <numFmt numFmtId="203" formatCode="0.0\ ;&quot;△ &quot;0.0\ "/>
    <numFmt numFmtId="204" formatCode="#,##0.0\ ;&quot;△ &quot;#,##0.0\ "/>
    <numFmt numFmtId="205" formatCode="0;&quot;△&quot;0"/>
    <numFmt numFmtId="206" formatCode="#,##0.00\ ;&quot;△ &quot;#,##0.00\ "/>
    <numFmt numFmtId="207" formatCode="0E+00"/>
    <numFmt numFmtId="208" formatCode="\$#,##0.00;\(\$#,##0.00\)"/>
    <numFmt numFmtId="209" formatCode="\$#,##0;\(\$#,##0\)"/>
    <numFmt numFmtId="210" formatCode="[$-411]ee\-m\-d"/>
    <numFmt numFmtId="211" formatCode="m/d"/>
    <numFmt numFmtId="212" formatCode="m/d/yy\ h:mm"/>
    <numFmt numFmtId="213" formatCode="00"/>
    <numFmt numFmtId="214" formatCode="0.0"/>
    <numFmt numFmtId="215" formatCode="&quot;'△'&quot;#,##0"/>
    <numFmt numFmtId="216" formatCode="&quot;△&quot;#,##0"/>
    <numFmt numFmtId="217" formatCode="&quot;△&quot;0;0;#,##0"/>
    <numFmt numFmtId="218" formatCode="0;0&quot;△&quot;###0"/>
    <numFmt numFmtId="219" formatCode="0;&quot;△&quot;#,##0"/>
    <numFmt numFmtId="220" formatCode="0;&quot;△&quot;#,##0\ "/>
    <numFmt numFmtId="221" formatCode="0;&quot;△&quot;#,##0\ \ "/>
    <numFmt numFmtId="222" formatCode="#,##0;&quot;△&quot;#,##0"/>
    <numFmt numFmtId="223" formatCode="#,##0\ ;&quot;△&quot;#,##0"/>
    <numFmt numFmtId="224" formatCode="#,##0\ ;&quot;△&quot;#,##0\ "/>
    <numFmt numFmtId="225" formatCode="#,##0;\ &quot;△ &quot;#,##0\ "/>
    <numFmt numFmtId="226" formatCode="#,##0\ ;\ &quot;△ &quot;#,##0\ "/>
    <numFmt numFmtId="227" formatCode="\(#,##0\)\ ;\ &quot;(△ &quot;#,##0\)\ "/>
    <numFmt numFmtId="228" formatCode="\(#,##0\)\ ;\ &quot;(△&quot;#,##0\)\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2"/>
      <name val="System"/>
      <family val="0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0.1"/>
      <color indexed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 applyFont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38" fontId="19" fillId="0" borderId="0" xfId="49" applyFont="1" applyAlignment="1">
      <alignment horizontal="right" vertical="center"/>
    </xf>
    <xf numFmtId="181" fontId="19" fillId="0" borderId="0" xfId="61" applyNumberFormat="1" applyFont="1" applyAlignment="1">
      <alignment horizontal="right" vertical="center"/>
      <protection/>
    </xf>
    <xf numFmtId="0" fontId="19" fillId="0" borderId="10" xfId="61" applyFont="1" applyBorder="1" applyAlignment="1">
      <alignment horizontal="distributed"/>
      <protection/>
    </xf>
    <xf numFmtId="0" fontId="19" fillId="0" borderId="11" xfId="61" applyFont="1" applyBorder="1" applyAlignment="1">
      <alignment vertical="center"/>
      <protection/>
    </xf>
    <xf numFmtId="0" fontId="19" fillId="0" borderId="10" xfId="61" applyFont="1" applyBorder="1" applyAlignment="1">
      <alignment vertical="center"/>
      <protection/>
    </xf>
    <xf numFmtId="0" fontId="19" fillId="0" borderId="0" xfId="61" applyFont="1" applyAlignment="1">
      <alignment horizontal="center"/>
      <protection/>
    </xf>
    <xf numFmtId="0" fontId="19" fillId="0" borderId="0" xfId="61" applyFont="1" applyAlignment="1">
      <alignment horizontal="distributed" vertical="center"/>
      <protection/>
    </xf>
    <xf numFmtId="0" fontId="19" fillId="0" borderId="0" xfId="61" applyFont="1" applyAlignment="1">
      <alignment horizontal="distributed"/>
      <protection/>
    </xf>
    <xf numFmtId="0" fontId="19" fillId="0" borderId="12" xfId="61" applyFont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38" fontId="19" fillId="0" borderId="10" xfId="49" applyFont="1" applyBorder="1" applyAlignment="1">
      <alignment horizontal="right" vertical="center"/>
    </xf>
    <xf numFmtId="181" fontId="21" fillId="0" borderId="0" xfId="61" applyNumberFormat="1" applyFont="1" applyAlignment="1">
      <alignment horizontal="right" vertical="center"/>
      <protection/>
    </xf>
    <xf numFmtId="0" fontId="19" fillId="0" borderId="0" xfId="61" applyFont="1" applyAlignment="1">
      <alignment/>
      <protection/>
    </xf>
    <xf numFmtId="38" fontId="19" fillId="0" borderId="0" xfId="49" applyFont="1" applyFill="1" applyAlignment="1">
      <alignment horizontal="right" vertical="center"/>
    </xf>
    <xf numFmtId="183" fontId="19" fillId="0" borderId="0" xfId="49" applyNumberFormat="1" applyFont="1" applyAlignment="1">
      <alignment horizontal="right" vertical="center"/>
    </xf>
    <xf numFmtId="182" fontId="21" fillId="0" borderId="0" xfId="61" applyNumberFormat="1" applyFont="1" applyAlignment="1">
      <alignment horizontal="right" vertical="center"/>
      <protection/>
    </xf>
    <xf numFmtId="186" fontId="19" fillId="0" borderId="0" xfId="49" applyNumberFormat="1" applyFont="1" applyAlignment="1">
      <alignment horizontal="right" vertical="center"/>
    </xf>
    <xf numFmtId="181" fontId="19" fillId="0" borderId="0" xfId="61" applyNumberFormat="1" applyFont="1">
      <alignment/>
      <protection/>
    </xf>
    <xf numFmtId="0" fontId="19" fillId="0" borderId="13" xfId="61" applyFont="1" applyBorder="1">
      <alignment/>
      <protection/>
    </xf>
    <xf numFmtId="0" fontId="19" fillId="0" borderId="14" xfId="61" applyFont="1" applyBorder="1" applyAlignment="1">
      <alignment vertical="center"/>
      <protection/>
    </xf>
    <xf numFmtId="0" fontId="19" fillId="0" borderId="13" xfId="61" applyFont="1" applyBorder="1" applyAlignment="1">
      <alignment vertical="center"/>
      <protection/>
    </xf>
    <xf numFmtId="40" fontId="19" fillId="0" borderId="13" xfId="49" applyNumberFormat="1" applyFont="1" applyBorder="1" applyAlignment="1">
      <alignment horizontal="right" vertical="center"/>
    </xf>
    <xf numFmtId="0" fontId="19" fillId="0" borderId="0" xfId="61" applyFont="1" applyFill="1" applyAlignment="1">
      <alignment horizontal="center" vertical="center"/>
      <protection/>
    </xf>
    <xf numFmtId="0" fontId="19" fillId="0" borderId="0" xfId="61" applyFont="1" applyFill="1">
      <alignment/>
      <protection/>
    </xf>
    <xf numFmtId="0" fontId="19" fillId="0" borderId="12" xfId="61" applyFont="1" applyFill="1" applyBorder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13" xfId="61" applyFont="1" applyFill="1" applyBorder="1" applyAlignment="1">
      <alignment vertical="center"/>
      <protection/>
    </xf>
    <xf numFmtId="0" fontId="19" fillId="0" borderId="13" xfId="61" applyFont="1" applyFill="1" applyBorder="1">
      <alignment/>
      <protection/>
    </xf>
    <xf numFmtId="0" fontId="19" fillId="0" borderId="14" xfId="61" applyFont="1" applyFill="1" applyBorder="1" applyAlignment="1">
      <alignment vertical="center"/>
      <protection/>
    </xf>
    <xf numFmtId="183" fontId="19" fillId="0" borderId="13" xfId="49" applyNumberFormat="1" applyFont="1" applyFill="1" applyBorder="1" applyAlignment="1">
      <alignment horizontal="right" vertical="center"/>
    </xf>
    <xf numFmtId="0" fontId="20" fillId="0" borderId="0" xfId="62" applyFont="1" applyAlignment="1">
      <alignment vertical="center"/>
      <protection/>
    </xf>
    <xf numFmtId="0" fontId="19" fillId="0" borderId="0" xfId="62" applyFont="1">
      <alignment/>
      <protection/>
    </xf>
    <xf numFmtId="0" fontId="19" fillId="0" borderId="15" xfId="62" applyFont="1" applyBorder="1" applyAlignment="1">
      <alignment horizontal="center" vertical="center"/>
      <protection/>
    </xf>
    <xf numFmtId="49" fontId="19" fillId="0" borderId="16" xfId="62" applyNumberFormat="1" applyFont="1" applyBorder="1" applyAlignment="1">
      <alignment/>
      <protection/>
    </xf>
    <xf numFmtId="200" fontId="19" fillId="0" borderId="0" xfId="62" applyNumberFormat="1" applyFont="1" applyBorder="1">
      <alignment/>
      <protection/>
    </xf>
    <xf numFmtId="206" fontId="19" fillId="0" borderId="17" xfId="62" applyNumberFormat="1" applyFont="1" applyBorder="1">
      <alignment/>
      <protection/>
    </xf>
    <xf numFmtId="187" fontId="19" fillId="0" borderId="0" xfId="62" applyNumberFormat="1" applyFont="1" applyBorder="1">
      <alignment/>
      <protection/>
    </xf>
    <xf numFmtId="199" fontId="19" fillId="0" borderId="17" xfId="62" applyNumberFormat="1" applyFont="1" applyBorder="1">
      <alignment/>
      <protection/>
    </xf>
    <xf numFmtId="203" fontId="19" fillId="0" borderId="0" xfId="42" applyNumberFormat="1" applyFont="1" applyBorder="1" applyAlignment="1">
      <alignment/>
    </xf>
    <xf numFmtId="49" fontId="19" fillId="0" borderId="16" xfId="62" applyNumberFormat="1" applyFont="1" applyBorder="1" applyAlignment="1">
      <alignment horizontal="center"/>
      <protection/>
    </xf>
    <xf numFmtId="187" fontId="19" fillId="0" borderId="18" xfId="62" applyNumberFormat="1" applyFont="1" applyBorder="1">
      <alignment/>
      <protection/>
    </xf>
    <xf numFmtId="0" fontId="19" fillId="0" borderId="0" xfId="62" applyNumberFormat="1" applyFont="1">
      <alignment/>
      <protection/>
    </xf>
    <xf numFmtId="182" fontId="19" fillId="0" borderId="0" xfId="62" applyNumberFormat="1" applyFont="1" applyBorder="1">
      <alignment/>
      <protection/>
    </xf>
    <xf numFmtId="49" fontId="19" fillId="0" borderId="18" xfId="62" applyNumberFormat="1" applyFont="1" applyBorder="1" applyAlignment="1">
      <alignment horizontal="center"/>
      <protection/>
    </xf>
    <xf numFmtId="200" fontId="19" fillId="0" borderId="18" xfId="62" applyNumberFormat="1" applyFont="1" applyBorder="1">
      <alignment/>
      <protection/>
    </xf>
    <xf numFmtId="49" fontId="19" fillId="0" borderId="19" xfId="62" applyNumberFormat="1" applyFont="1" applyBorder="1" applyAlignment="1">
      <alignment horizontal="center"/>
      <protection/>
    </xf>
    <xf numFmtId="200" fontId="19" fillId="0" borderId="19" xfId="62" applyNumberFormat="1" applyFont="1" applyBorder="1">
      <alignment/>
      <protection/>
    </xf>
    <xf numFmtId="200" fontId="19" fillId="0" borderId="20" xfId="62" applyNumberFormat="1" applyFont="1" applyBorder="1">
      <alignment/>
      <protection/>
    </xf>
    <xf numFmtId="0" fontId="19" fillId="0" borderId="21" xfId="63" applyNumberFormat="1" applyFont="1" applyBorder="1" applyAlignment="1" applyProtection="1">
      <alignment horizontal="center" vertical="center"/>
      <protection locked="0"/>
    </xf>
    <xf numFmtId="200" fontId="19" fillId="0" borderId="20" xfId="62" applyNumberFormat="1" applyFont="1" applyBorder="1" applyAlignment="1">
      <alignment horizontal="right"/>
      <protection/>
    </xf>
    <xf numFmtId="203" fontId="19" fillId="0" borderId="20" xfId="42" applyNumberFormat="1" applyFont="1" applyBorder="1" applyAlignment="1">
      <alignment/>
    </xf>
    <xf numFmtId="206" fontId="19" fillId="0" borderId="22" xfId="62" applyNumberFormat="1" applyFont="1" applyBorder="1">
      <alignment/>
      <protection/>
    </xf>
    <xf numFmtId="187" fontId="19" fillId="0" borderId="20" xfId="62" applyNumberFormat="1" applyFont="1" applyBorder="1">
      <alignment/>
      <protection/>
    </xf>
    <xf numFmtId="199" fontId="19" fillId="0" borderId="22" xfId="62" applyNumberFormat="1" applyFont="1" applyBorder="1">
      <alignment/>
      <protection/>
    </xf>
    <xf numFmtId="181" fontId="19" fillId="0" borderId="0" xfId="62" applyNumberFormat="1" applyFont="1" applyBorder="1">
      <alignment/>
      <protection/>
    </xf>
    <xf numFmtId="188" fontId="19" fillId="0" borderId="0" xfId="62" applyNumberFormat="1" applyFont="1" applyBorder="1">
      <alignment/>
      <protection/>
    </xf>
    <xf numFmtId="190" fontId="19" fillId="0" borderId="0" xfId="62" applyNumberFormat="1" applyFont="1" applyBorder="1">
      <alignment/>
      <protection/>
    </xf>
    <xf numFmtId="49" fontId="19" fillId="0" borderId="16" xfId="62" applyNumberFormat="1" applyFont="1" applyBorder="1" applyAlignment="1">
      <alignment horizontal="center" vertical="top" wrapText="1"/>
      <protection/>
    </xf>
    <xf numFmtId="189" fontId="19" fillId="0" borderId="0" xfId="62" applyNumberFormat="1" applyFont="1" applyBorder="1">
      <alignment/>
      <protection/>
    </xf>
    <xf numFmtId="49" fontId="19" fillId="0" borderId="23" xfId="62" applyNumberFormat="1" applyFont="1" applyBorder="1" applyAlignment="1">
      <alignment horizontal="center" vertical="top" wrapText="1"/>
      <protection/>
    </xf>
    <xf numFmtId="49" fontId="19" fillId="0" borderId="0" xfId="62" applyNumberFormat="1" applyFont="1" applyAlignment="1">
      <alignment horizontal="center" vertical="top"/>
      <protection/>
    </xf>
    <xf numFmtId="49" fontId="19" fillId="0" borderId="0" xfId="62" applyNumberFormat="1" applyFont="1" applyBorder="1" applyAlignment="1">
      <alignment horizontal="center" vertical="center"/>
      <protection/>
    </xf>
    <xf numFmtId="0" fontId="19" fillId="0" borderId="0" xfId="62" applyFont="1" applyBorder="1">
      <alignment/>
      <protection/>
    </xf>
    <xf numFmtId="0" fontId="20" fillId="0" borderId="0" xfId="63" applyNumberFormat="1" applyFont="1" applyBorder="1" applyAlignment="1" applyProtection="1">
      <alignment vertical="center"/>
      <protection locked="0"/>
    </xf>
    <xf numFmtId="0" fontId="19" fillId="0" borderId="0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Alignment="1" applyProtection="1">
      <alignment horizontal="center" vertical="center"/>
      <protection locked="0"/>
    </xf>
    <xf numFmtId="0" fontId="20" fillId="0" borderId="0" xfId="63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19" fillId="0" borderId="20" xfId="63" applyFont="1" applyBorder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0" fontId="19" fillId="0" borderId="23" xfId="63" applyNumberFormat="1" applyFont="1" applyBorder="1" applyAlignment="1" applyProtection="1">
      <alignment horizontal="center" vertical="center"/>
      <protection locked="0"/>
    </xf>
    <xf numFmtId="0" fontId="19" fillId="0" borderId="15" xfId="63" applyNumberFormat="1" applyFont="1" applyBorder="1" applyAlignment="1" applyProtection="1">
      <alignment horizontal="center" vertical="center"/>
      <protection locked="0"/>
    </xf>
    <xf numFmtId="0" fontId="19" fillId="0" borderId="15" xfId="63" applyFont="1" applyBorder="1" applyAlignment="1">
      <alignment vertical="center"/>
      <protection/>
    </xf>
    <xf numFmtId="0" fontId="19" fillId="0" borderId="15" xfId="63" applyFont="1" applyBorder="1" applyAlignment="1">
      <alignment vertical="center" shrinkToFit="1"/>
      <protection/>
    </xf>
    <xf numFmtId="58" fontId="19" fillId="0" borderId="24" xfId="63" applyNumberFormat="1" applyFont="1" applyBorder="1" applyAlignment="1" applyProtection="1">
      <alignment horizontal="center" vertical="center"/>
      <protection locked="0"/>
    </xf>
    <xf numFmtId="226" fontId="19" fillId="0" borderId="25" xfId="63" applyNumberFormat="1" applyFont="1" applyBorder="1" applyAlignment="1" applyProtection="1">
      <alignment vertical="center"/>
      <protection locked="0"/>
    </xf>
    <xf numFmtId="226" fontId="19" fillId="0" borderId="26" xfId="63" applyNumberFormat="1" applyFont="1" applyBorder="1" applyAlignment="1" applyProtection="1">
      <alignment vertical="center"/>
      <protection locked="0"/>
    </xf>
    <xf numFmtId="226" fontId="19" fillId="0" borderId="26" xfId="63" applyNumberFormat="1" applyFont="1" applyBorder="1" applyAlignment="1" applyProtection="1">
      <alignment horizontal="right" vertical="center"/>
      <protection locked="0"/>
    </xf>
    <xf numFmtId="3" fontId="19" fillId="0" borderId="0" xfId="63" applyNumberFormat="1" applyFont="1" applyBorder="1" applyAlignment="1" applyProtection="1">
      <alignment vertical="center"/>
      <protection locked="0"/>
    </xf>
    <xf numFmtId="3" fontId="19" fillId="0" borderId="15" xfId="63" applyNumberFormat="1" applyFont="1" applyBorder="1" applyAlignment="1" applyProtection="1">
      <alignment horizontal="center" vertical="center" wrapText="1"/>
      <protection locked="0"/>
    </xf>
    <xf numFmtId="181" fontId="19" fillId="0" borderId="15" xfId="63" applyNumberFormat="1" applyFont="1" applyBorder="1" applyAlignment="1" applyProtection="1">
      <alignment vertical="center"/>
      <protection locked="0"/>
    </xf>
    <xf numFmtId="3" fontId="19" fillId="0" borderId="15" xfId="63" applyNumberFormat="1" applyFont="1" applyBorder="1" applyAlignment="1" applyProtection="1">
      <alignment vertical="center"/>
      <protection locked="0"/>
    </xf>
    <xf numFmtId="0" fontId="19" fillId="0" borderId="16" xfId="63" applyNumberFormat="1" applyFont="1" applyBorder="1" applyAlignment="1" applyProtection="1">
      <alignment horizontal="center" vertical="center"/>
      <protection locked="0"/>
    </xf>
    <xf numFmtId="226" fontId="19" fillId="0" borderId="18" xfId="63" applyNumberFormat="1" applyFont="1" applyBorder="1" applyAlignment="1" applyProtection="1">
      <alignment vertical="center"/>
      <protection locked="0"/>
    </xf>
    <xf numFmtId="226" fontId="19" fillId="0" borderId="0" xfId="63" applyNumberFormat="1" applyFont="1" applyBorder="1" applyAlignment="1" applyProtection="1">
      <alignment vertical="center"/>
      <protection locked="0"/>
    </xf>
    <xf numFmtId="226" fontId="19" fillId="0" borderId="17" xfId="63" applyNumberFormat="1" applyFont="1" applyBorder="1" applyAlignment="1" applyProtection="1">
      <alignment vertical="center"/>
      <protection locked="0"/>
    </xf>
    <xf numFmtId="214" fontId="19" fillId="0" borderId="0" xfId="63" applyNumberFormat="1" applyFont="1" applyBorder="1" applyAlignment="1" applyProtection="1">
      <alignment vertical="center"/>
      <protection locked="0"/>
    </xf>
    <xf numFmtId="0" fontId="19" fillId="0" borderId="15" xfId="63" applyNumberFormat="1" applyFont="1" applyBorder="1" applyAlignment="1" applyProtection="1">
      <alignment horizontal="center" vertical="center" wrapText="1"/>
      <protection locked="0"/>
    </xf>
    <xf numFmtId="226" fontId="19" fillId="0" borderId="0" xfId="63" applyNumberFormat="1" applyFont="1" applyBorder="1" applyAlignment="1" applyProtection="1">
      <alignment horizontal="right" vertical="center"/>
      <protection locked="0"/>
    </xf>
    <xf numFmtId="226" fontId="19" fillId="0" borderId="17" xfId="63" applyNumberFormat="1" applyFont="1" applyBorder="1" applyAlignment="1" applyProtection="1" quotePrefix="1">
      <alignment horizontal="right" vertical="center"/>
      <protection locked="0"/>
    </xf>
    <xf numFmtId="226" fontId="19" fillId="0" borderId="19" xfId="63" applyNumberFormat="1" applyFont="1" applyBorder="1" applyAlignment="1" applyProtection="1">
      <alignment vertical="center"/>
      <protection locked="0"/>
    </xf>
    <xf numFmtId="226" fontId="19" fillId="0" borderId="20" xfId="63" applyNumberFormat="1" applyFont="1" applyBorder="1" applyAlignment="1" applyProtection="1">
      <alignment vertical="center"/>
      <protection locked="0"/>
    </xf>
    <xf numFmtId="226" fontId="19" fillId="0" borderId="20" xfId="63" applyNumberFormat="1" applyFont="1" applyBorder="1" applyAlignment="1" applyProtection="1">
      <alignment horizontal="right" vertical="center"/>
      <protection locked="0"/>
    </xf>
    <xf numFmtId="226" fontId="19" fillId="0" borderId="22" xfId="63" applyNumberFormat="1" applyFont="1" applyBorder="1" applyAlignment="1" applyProtection="1">
      <alignment vertical="center"/>
      <protection locked="0"/>
    </xf>
    <xf numFmtId="181" fontId="19" fillId="0" borderId="0" xfId="63" applyNumberFormat="1" applyFont="1" applyBorder="1" applyAlignment="1" applyProtection="1">
      <alignment vertical="center"/>
      <protection locked="0"/>
    </xf>
    <xf numFmtId="0" fontId="19" fillId="0" borderId="0" xfId="63" applyNumberFormat="1" applyFont="1" applyBorder="1" applyAlignment="1" applyProtection="1">
      <alignment vertical="center"/>
      <protection locked="0"/>
    </xf>
    <xf numFmtId="3" fontId="19" fillId="0" borderId="0" xfId="63" applyNumberFormat="1" applyFont="1" applyAlignment="1" applyProtection="1">
      <alignment vertical="center"/>
      <protection locked="0"/>
    </xf>
    <xf numFmtId="0" fontId="19" fillId="0" borderId="20" xfId="63" applyNumberFormat="1" applyFont="1" applyBorder="1" applyAlignment="1" applyProtection="1">
      <alignment horizontal="center" vertical="center"/>
      <protection locked="0"/>
    </xf>
    <xf numFmtId="3" fontId="19" fillId="0" borderId="20" xfId="63" applyNumberFormat="1" applyFont="1" applyBorder="1" applyAlignment="1" applyProtection="1">
      <alignment vertical="center"/>
      <protection locked="0"/>
    </xf>
    <xf numFmtId="0" fontId="20" fillId="0" borderId="24" xfId="63" applyNumberFormat="1" applyFont="1" applyBorder="1" applyAlignment="1" applyProtection="1">
      <alignment horizontal="center" vertical="center"/>
      <protection locked="0"/>
    </xf>
    <xf numFmtId="224" fontId="20" fillId="0" borderId="25" xfId="63" applyNumberFormat="1" applyFont="1" applyBorder="1" applyAlignment="1" applyProtection="1">
      <alignment vertical="center"/>
      <protection locked="0"/>
    </xf>
    <xf numFmtId="224" fontId="20" fillId="0" borderId="26" xfId="63" applyNumberFormat="1" applyFont="1" applyBorder="1" applyAlignment="1" applyProtection="1">
      <alignment vertical="center"/>
      <protection locked="0"/>
    </xf>
    <xf numFmtId="224" fontId="20" fillId="0" borderId="27" xfId="63" applyNumberFormat="1" applyFont="1" applyBorder="1" applyAlignment="1" applyProtection="1">
      <alignment vertical="center"/>
      <protection locked="0"/>
    </xf>
    <xf numFmtId="224" fontId="20" fillId="0" borderId="24" xfId="63" applyNumberFormat="1" applyFont="1" applyBorder="1" applyAlignment="1" applyProtection="1">
      <alignment vertical="center"/>
      <protection locked="0"/>
    </xf>
    <xf numFmtId="224" fontId="19" fillId="0" borderId="0" xfId="63" applyNumberFormat="1" applyFont="1" applyBorder="1" applyAlignment="1" applyProtection="1">
      <alignment vertical="center"/>
      <protection locked="0"/>
    </xf>
    <xf numFmtId="0" fontId="20" fillId="0" borderId="16" xfId="63" applyNumberFormat="1" applyFont="1" applyBorder="1" applyAlignment="1" applyProtection="1">
      <alignment horizontal="center" vertical="center"/>
      <protection locked="0"/>
    </xf>
    <xf numFmtId="0" fontId="19" fillId="0" borderId="28" xfId="63" applyNumberFormat="1" applyFont="1" applyBorder="1" applyAlignment="1" applyProtection="1">
      <alignment horizontal="center" vertical="center"/>
      <protection locked="0"/>
    </xf>
    <xf numFmtId="224" fontId="20" fillId="0" borderId="18" xfId="63" applyNumberFormat="1" applyFont="1" applyBorder="1" applyAlignment="1" applyProtection="1">
      <alignment vertical="center"/>
      <protection locked="0"/>
    </xf>
    <xf numFmtId="224" fontId="20" fillId="0" borderId="0" xfId="63" applyNumberFormat="1" applyFont="1" applyBorder="1" applyAlignment="1" applyProtection="1">
      <alignment vertical="center"/>
      <protection locked="0"/>
    </xf>
    <xf numFmtId="224" fontId="20" fillId="0" borderId="17" xfId="63" applyNumberFormat="1" applyFont="1" applyBorder="1" applyAlignment="1" applyProtection="1">
      <alignment vertical="center"/>
      <protection locked="0"/>
    </xf>
    <xf numFmtId="224" fontId="20" fillId="0" borderId="16" xfId="63" applyNumberFormat="1" applyFont="1" applyBorder="1" applyAlignment="1" applyProtection="1">
      <alignment vertical="center"/>
      <protection locked="0"/>
    </xf>
    <xf numFmtId="0" fontId="20" fillId="0" borderId="23" xfId="63" applyNumberFormat="1" applyFont="1" applyBorder="1" applyAlignment="1" applyProtection="1">
      <alignment horizontal="center" vertical="center"/>
      <protection locked="0"/>
    </xf>
    <xf numFmtId="224" fontId="20" fillId="0" borderId="19" xfId="63" applyNumberFormat="1" applyFont="1" applyBorder="1" applyAlignment="1" applyProtection="1">
      <alignment vertical="center"/>
      <protection locked="0"/>
    </xf>
    <xf numFmtId="224" fontId="20" fillId="0" borderId="20" xfId="63" applyNumberFormat="1" applyFont="1" applyBorder="1" applyAlignment="1" applyProtection="1">
      <alignment vertical="center"/>
      <protection locked="0"/>
    </xf>
    <xf numFmtId="224" fontId="20" fillId="0" borderId="22" xfId="63" applyNumberFormat="1" applyFont="1" applyBorder="1" applyAlignment="1" applyProtection="1">
      <alignment vertical="center"/>
      <protection locked="0"/>
    </xf>
    <xf numFmtId="224" fontId="20" fillId="0" borderId="23" xfId="63" applyNumberFormat="1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181" fontId="19" fillId="0" borderId="0" xfId="0" applyNumberFormat="1" applyFont="1" applyBorder="1" applyAlignment="1" applyProtection="1">
      <alignment vertical="center"/>
      <protection locked="0"/>
    </xf>
    <xf numFmtId="220" fontId="19" fillId="0" borderId="0" xfId="0" applyNumberFormat="1" applyFont="1" applyBorder="1" applyAlignment="1" applyProtection="1">
      <alignment vertical="center"/>
      <protection locked="0"/>
    </xf>
    <xf numFmtId="214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228" fontId="19" fillId="0" borderId="27" xfId="63" applyNumberFormat="1" applyFont="1" applyFill="1" applyBorder="1" applyAlignment="1" applyProtection="1">
      <alignment vertical="center"/>
      <protection locked="0"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horizontal="distributed" vertical="center"/>
      <protection/>
    </xf>
    <xf numFmtId="0" fontId="19" fillId="0" borderId="13" xfId="61" applyFont="1" applyFill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0" xfId="61" applyFont="1" applyAlignment="1">
      <alignment horizontal="distributed" vertical="center"/>
      <protection/>
    </xf>
    <xf numFmtId="0" fontId="19" fillId="0" borderId="0" xfId="61" applyFont="1" applyAlignment="1">
      <alignment horizontal="center"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28" xfId="63" applyNumberFormat="1" applyFont="1" applyBorder="1" applyAlignment="1" applyProtection="1">
      <alignment horizontal="center" vertical="center" wrapText="1"/>
      <protection locked="0"/>
    </xf>
    <xf numFmtId="0" fontId="19" fillId="0" borderId="23" xfId="63" applyNumberFormat="1" applyFont="1" applyBorder="1" applyAlignment="1" applyProtection="1">
      <alignment horizontal="center" vertical="center"/>
      <protection locked="0"/>
    </xf>
    <xf numFmtId="0" fontId="19" fillId="0" borderId="23" xfId="63" applyNumberFormat="1" applyFont="1" applyBorder="1" applyAlignment="1" applyProtection="1">
      <alignment horizontal="center" vertical="center" wrapText="1"/>
      <protection locked="0"/>
    </xf>
    <xf numFmtId="0" fontId="19" fillId="0" borderId="30" xfId="63" applyNumberFormat="1" applyFont="1" applyBorder="1" applyAlignment="1" applyProtection="1">
      <alignment horizontal="center" vertical="center"/>
      <protection locked="0"/>
    </xf>
    <xf numFmtId="0" fontId="19" fillId="0" borderId="29" xfId="63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Ⅰ　いわき市の人口指標" xfId="61"/>
    <cellStyle name="標準_04-第１図-１、第１図-２、第１表（人口推移等）" xfId="62"/>
    <cellStyle name="標準_05-第２表、第３表、第２図、第３図（月別人口・月別人口動態）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73"/>
          <c:w val="0.953"/>
          <c:h val="0.927"/>
        </c:manualLayout>
      </c:layout>
      <c:lineChart>
        <c:grouping val="standard"/>
        <c:varyColors val="0"/>
        <c:ser>
          <c:idx val="1"/>
          <c:order val="0"/>
          <c:tx>
            <c:strRef>
              <c:f>'第1図-1、第1図-2、第1表'!$J$3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'第1図-1、第1図-2、第1表'!$A$52:$A$76</c:f>
            </c:strRef>
          </c:cat>
          <c:val>
            <c:numRef>
              <c:f>'第1図-1、第1図-2、第1表'!$J$26:$J$50</c:f>
              <c:numCache/>
            </c:numRef>
          </c:val>
          <c:smooth val="0"/>
        </c:ser>
        <c:marker val="1"/>
        <c:axId val="37640783"/>
        <c:axId val="3222728"/>
      </c:lineChart>
      <c:lineChart>
        <c:grouping val="standard"/>
        <c:varyColors val="0"/>
        <c:ser>
          <c:idx val="0"/>
          <c:order val="1"/>
          <c:tx>
            <c:strRef>
              <c:f>'第1図-1、第1図-2、第1表'!$P$3</c:f>
              <c:strCache>
                <c:ptCount val="1"/>
                <c:pt idx="0">
                  <c:v>１世帯
当たり
の人員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'第1図-1、第1図-2、第1表'!$P$26:$P$50</c:f>
              <c:numCache/>
            </c:numRef>
          </c:val>
          <c:smooth val="0"/>
        </c:ser>
        <c:marker val="1"/>
        <c:axId val="29004553"/>
        <c:axId val="59714386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22728"/>
        <c:crosses val="autoZero"/>
        <c:auto val="0"/>
        <c:lblOffset val="100"/>
        <c:tickLblSkip val="1"/>
        <c:noMultiLvlLbl val="0"/>
      </c:catAx>
      <c:valAx>
        <c:axId val="3222728"/>
        <c:scaling>
          <c:orientation val="minMax"/>
          <c:max val="14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世帯数（世帯）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At val="1"/>
        <c:crossBetween val="between"/>
        <c:dispUnits/>
        <c:majorUnit val="10000"/>
        <c:minorUnit val="10000"/>
      </c:valAx>
      <c:cat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１世帯当たり人員数（人）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714386"/>
        <c:crosses val="autoZero"/>
        <c:auto val="0"/>
        <c:lblOffset val="100"/>
        <c:tickLblSkip val="1"/>
        <c:noMultiLvlLbl val="0"/>
      </c:catAx>
      <c:valAx>
        <c:axId val="59714386"/>
        <c:scaling>
          <c:orientation val="minMax"/>
          <c:max val="4"/>
          <c:min val="2"/>
        </c:scaling>
        <c:axPos val="l"/>
        <c:delete val="0"/>
        <c:numFmt formatCode="#,##0.0\ ;&quot;△ &quot;#,##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 val="max"/>
        <c:crossBetween val="between"/>
        <c:dispUnits/>
        <c:majorUnit val="0.5"/>
        <c:min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475"/>
          <c:w val="0.95025"/>
          <c:h val="0.86525"/>
        </c:manualLayout>
      </c:layout>
      <c:lineChart>
        <c:grouping val="standard"/>
        <c:varyColors val="0"/>
        <c:ser>
          <c:idx val="1"/>
          <c:order val="0"/>
          <c:tx>
            <c:v>総人口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'第1図-1、第1図-2、第1表'!$A$52:$A$76</c:f>
            </c:strRef>
          </c:cat>
          <c:val>
            <c:numRef>
              <c:f>'第1図-1、第1図-2、第1表'!$K$26:$K$50</c:f>
              <c:numCache/>
            </c:numRef>
          </c:val>
          <c:smooth val="0"/>
        </c:ser>
        <c:marker val="1"/>
        <c:axId val="558563"/>
        <c:axId val="5027068"/>
      </c:lineChart>
      <c:lineChart>
        <c:grouping val="standard"/>
        <c:varyColors val="0"/>
        <c:ser>
          <c:idx val="0"/>
          <c:order val="1"/>
          <c:tx>
            <c:v>増加率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'第1図-1、第1図-2、第1表'!$O$26:$O$50</c:f>
              <c:numCache/>
            </c:numRef>
          </c:val>
          <c:smooth val="0"/>
        </c:ser>
        <c:marker val="1"/>
        <c:axId val="45243613"/>
        <c:axId val="4539334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27068"/>
        <c:crossesAt val="200000"/>
        <c:auto val="0"/>
        <c:lblOffset val="100"/>
        <c:tickLblSkip val="1"/>
        <c:noMultiLvlLbl val="0"/>
      </c:catAx>
      <c:valAx>
        <c:axId val="5027068"/>
        <c:scaling>
          <c:orientation val="minMax"/>
          <c:max val="370000"/>
          <c:min val="3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総人口（人）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8563"/>
        <c:crossesAt val="1"/>
        <c:crossBetween val="between"/>
        <c:dispUnits/>
        <c:majorUnit val="10000"/>
        <c:minorUnit val="4000"/>
      </c:valAx>
      <c:catAx>
        <c:axId val="45243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334"/>
        <c:crossesAt val="0"/>
        <c:auto val="0"/>
        <c:lblOffset val="100"/>
        <c:tickLblSkip val="1"/>
        <c:noMultiLvlLbl val="0"/>
      </c:catAx>
      <c:valAx>
        <c:axId val="4539334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増加率（％）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43613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075"/>
          <c:w val="0.837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'月別人口'!$T$4</c:f>
              <c:strCache>
                <c:ptCount val="1"/>
                <c:pt idx="0">
                  <c:v>出　　生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'月別人口'!$S$5:$S$16</c:f>
              <c:strCache/>
            </c:strRef>
          </c:cat>
          <c:val>
            <c:numRef>
              <c:f>'月別人口'!$T$5:$T$16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'月別人口'!$U$4</c:f>
              <c:strCache>
                <c:ptCount val="1"/>
                <c:pt idx="0">
                  <c:v>死　　亡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'月別人口'!$S$5:$S$16</c:f>
              <c:strCache/>
            </c:strRef>
          </c:cat>
          <c:val>
            <c:numRef>
              <c:f>'月別人口'!$U$5:$U$16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0854007"/>
        <c:axId val="32141744"/>
      </c:barChart>
      <c:lineChart>
        <c:grouping val="standard"/>
        <c:varyColors val="0"/>
        <c:ser>
          <c:idx val="2"/>
          <c:order val="2"/>
          <c:tx>
            <c:strRef>
              <c:f>'月別人口'!$V$4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'月別人口'!$S$5:$S$16</c:f>
              <c:strCache/>
            </c:strRef>
          </c:cat>
          <c:val>
            <c:numRef>
              <c:f>'月別人口'!$V$5:$V$16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0840241"/>
        <c:axId val="53344442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At val="0"/>
        <c:auto val="0"/>
        <c:lblOffset val="100"/>
        <c:tickLblSkip val="1"/>
        <c:noMultiLvlLbl val="0"/>
      </c:catAx>
      <c:valAx>
        <c:axId val="32141744"/>
        <c:scaling>
          <c:orientation val="minMax"/>
          <c:max val="250"/>
          <c:min val="-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At val="1"/>
        <c:crossBetween val="between"/>
        <c:dispUnits/>
        <c:majorUnit val="100"/>
        <c:minorUnit val="20"/>
      </c:valAx>
      <c:catAx>
        <c:axId val="20840241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4442"/>
        <c:crosses val="autoZero"/>
        <c:auto val="0"/>
        <c:lblOffset val="100"/>
        <c:tickLblSkip val="1"/>
        <c:noMultiLvlLbl val="0"/>
      </c:catAx>
      <c:valAx>
        <c:axId val="53344442"/>
        <c:scaling>
          <c:orientation val="minMax"/>
          <c:max val="250"/>
          <c:min val="-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自然増減（人）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840241"/>
        <c:crosses val="max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37625"/>
          <c:w val="0.1625"/>
          <c:h val="0.13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5"/>
          <c:w val="0.86875"/>
          <c:h val="0.9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'月別人口'!$T$27</c:f>
              <c:strCache>
                <c:ptCount val="1"/>
                <c:pt idx="0">
                  <c:v>転　　入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'月別人口'!$S$28:$S$39</c:f>
              <c:strCache/>
            </c:strRef>
          </c:cat>
          <c:val>
            <c:numRef>
              <c:f>'月別人口'!$T$28:$T$39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'月別人口'!$U$27</c:f>
              <c:strCache>
                <c:ptCount val="1"/>
                <c:pt idx="0">
                  <c:v>転　　出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'月別人口'!$S$28:$S$39</c:f>
              <c:strCache/>
            </c:strRef>
          </c:cat>
          <c:val>
            <c:numRef>
              <c:f>'月別人口'!$U$28:$U$39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0337931"/>
        <c:axId val="25932516"/>
      </c:barChart>
      <c:lineChart>
        <c:grouping val="standard"/>
        <c:varyColors val="0"/>
        <c:ser>
          <c:idx val="2"/>
          <c:order val="2"/>
          <c:tx>
            <c:strRef>
              <c:f>'月別人口'!$V$27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'月別人口'!$S$28:$S$39</c:f>
              <c:strCache/>
            </c:strRef>
          </c:cat>
          <c:val>
            <c:numRef>
              <c:f>'月別人口'!$V$28:$V$39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2066053"/>
        <c:axId val="20159022"/>
      </c:line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32516"/>
        <c:crosses val="autoZero"/>
        <c:auto val="0"/>
        <c:lblOffset val="100"/>
        <c:tickLblSkip val="1"/>
        <c:noMultiLvlLbl val="0"/>
      </c:catAx>
      <c:valAx>
        <c:axId val="25932516"/>
        <c:scaling>
          <c:orientation val="minMax"/>
          <c:max val="2000"/>
          <c:min val="-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37931"/>
        <c:crossesAt val="1"/>
        <c:crossBetween val="between"/>
        <c:dispUnits/>
      </c:valAx>
      <c:catAx>
        <c:axId val="32066053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9022"/>
        <c:crosses val="autoZero"/>
        <c:auto val="0"/>
        <c:lblOffset val="100"/>
        <c:tickLblSkip val="1"/>
        <c:noMultiLvlLbl val="0"/>
      </c:catAx>
      <c:valAx>
        <c:axId val="20159022"/>
        <c:scaling>
          <c:orientation val="minMax"/>
          <c:max val="10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6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0660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9725"/>
          <c:w val="0.17"/>
          <c:h val="0.13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7</xdr:col>
      <xdr:colOff>962025</xdr:colOff>
      <xdr:row>49</xdr:row>
      <xdr:rowOff>66675</xdr:rowOff>
    </xdr:to>
    <xdr:graphicFrame>
      <xdr:nvGraphicFramePr>
        <xdr:cNvPr id="1" name="Chart 20"/>
        <xdr:cNvGraphicFramePr/>
      </xdr:nvGraphicFramePr>
      <xdr:xfrm>
        <a:off x="9525" y="6029325"/>
        <a:ext cx="6772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32</xdr:row>
      <xdr:rowOff>152400</xdr:rowOff>
    </xdr:from>
    <xdr:to>
      <xdr:col>4</xdr:col>
      <xdr:colOff>219075</xdr:colOff>
      <xdr:row>33</xdr:row>
      <xdr:rowOff>171450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33575" y="6943725"/>
          <a:ext cx="1524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１世帯当たり人員数</a:t>
          </a:r>
        </a:p>
      </xdr:txBody>
    </xdr:sp>
    <xdr:clientData/>
  </xdr:twoCellAnchor>
  <xdr:twoCellAnchor>
    <xdr:from>
      <xdr:col>3</xdr:col>
      <xdr:colOff>276225</xdr:colOff>
      <xdr:row>40</xdr:row>
      <xdr:rowOff>190500</xdr:rowOff>
    </xdr:from>
    <xdr:to>
      <xdr:col>4</xdr:col>
      <xdr:colOff>133350</xdr:colOff>
      <xdr:row>41</xdr:row>
      <xdr:rowOff>209550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705100" y="865822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3</xdr:col>
      <xdr:colOff>161925</xdr:colOff>
      <xdr:row>33</xdr:row>
      <xdr:rowOff>171450</xdr:rowOff>
    </xdr:from>
    <xdr:to>
      <xdr:col>3</xdr:col>
      <xdr:colOff>276225</xdr:colOff>
      <xdr:row>36</xdr:row>
      <xdr:rowOff>66675</xdr:rowOff>
    </xdr:to>
    <xdr:sp>
      <xdr:nvSpPr>
        <xdr:cNvPr id="4" name="Line 23"/>
        <xdr:cNvSpPr>
          <a:spLocks/>
        </xdr:cNvSpPr>
      </xdr:nvSpPr>
      <xdr:spPr>
        <a:xfrm>
          <a:off x="2590800" y="7172325"/>
          <a:ext cx="1143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114300</xdr:rowOff>
    </xdr:from>
    <xdr:to>
      <xdr:col>3</xdr:col>
      <xdr:colOff>723900</xdr:colOff>
      <xdr:row>40</xdr:row>
      <xdr:rowOff>190500</xdr:rowOff>
    </xdr:to>
    <xdr:sp>
      <xdr:nvSpPr>
        <xdr:cNvPr id="5" name="Line 24"/>
        <xdr:cNvSpPr>
          <a:spLocks/>
        </xdr:cNvSpPr>
      </xdr:nvSpPr>
      <xdr:spPr>
        <a:xfrm flipH="1" flipV="1">
          <a:off x="2943225" y="8372475"/>
          <a:ext cx="20955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7</xdr:col>
      <xdr:colOff>952500</xdr:colOff>
      <xdr:row>27</xdr:row>
      <xdr:rowOff>9525</xdr:rowOff>
    </xdr:to>
    <xdr:graphicFrame>
      <xdr:nvGraphicFramePr>
        <xdr:cNvPr id="6" name="Chart 30"/>
        <xdr:cNvGraphicFramePr/>
      </xdr:nvGraphicFramePr>
      <xdr:xfrm>
        <a:off x="0" y="409575"/>
        <a:ext cx="67722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4</xdr:row>
      <xdr:rowOff>161925</xdr:rowOff>
    </xdr:from>
    <xdr:to>
      <xdr:col>2</xdr:col>
      <xdr:colOff>657225</xdr:colOff>
      <xdr:row>5</xdr:row>
      <xdr:rowOff>171450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1514475" y="108585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総人口</a:t>
          </a:r>
        </a:p>
      </xdr:txBody>
    </xdr:sp>
    <xdr:clientData/>
  </xdr:twoCellAnchor>
  <xdr:twoCellAnchor>
    <xdr:from>
      <xdr:col>2</xdr:col>
      <xdr:colOff>381000</xdr:colOff>
      <xdr:row>5</xdr:row>
      <xdr:rowOff>180975</xdr:rowOff>
    </xdr:from>
    <xdr:to>
      <xdr:col>2</xdr:col>
      <xdr:colOff>561975</xdr:colOff>
      <xdr:row>8</xdr:row>
      <xdr:rowOff>0</xdr:rowOff>
    </xdr:to>
    <xdr:sp>
      <xdr:nvSpPr>
        <xdr:cNvPr id="8" name="Line 32"/>
        <xdr:cNvSpPr>
          <a:spLocks/>
        </xdr:cNvSpPr>
      </xdr:nvSpPr>
      <xdr:spPr>
        <a:xfrm>
          <a:off x="2000250" y="1314450"/>
          <a:ext cx="1809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11</xdr:row>
      <xdr:rowOff>95250</xdr:rowOff>
    </xdr:from>
    <xdr:to>
      <xdr:col>6</xdr:col>
      <xdr:colOff>57150</xdr:colOff>
      <xdr:row>12</xdr:row>
      <xdr:rowOff>114300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4152900" y="24860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増加率</a:t>
          </a:r>
        </a:p>
      </xdr:txBody>
    </xdr:sp>
    <xdr:clientData/>
  </xdr:twoCellAnchor>
  <xdr:twoCellAnchor>
    <xdr:from>
      <xdr:col>5</xdr:col>
      <xdr:colOff>190500</xdr:colOff>
      <xdr:row>12</xdr:row>
      <xdr:rowOff>123825</xdr:rowOff>
    </xdr:from>
    <xdr:to>
      <xdr:col>5</xdr:col>
      <xdr:colOff>390525</xdr:colOff>
      <xdr:row>14</xdr:row>
      <xdr:rowOff>28575</xdr:rowOff>
    </xdr:to>
    <xdr:sp>
      <xdr:nvSpPr>
        <xdr:cNvPr id="10" name="Line 34"/>
        <xdr:cNvSpPr>
          <a:spLocks/>
        </xdr:cNvSpPr>
      </xdr:nvSpPr>
      <xdr:spPr>
        <a:xfrm flipH="1">
          <a:off x="4238625" y="2724150"/>
          <a:ext cx="2000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57150</xdr:rowOff>
    </xdr:from>
    <xdr:to>
      <xdr:col>16</xdr:col>
      <xdr:colOff>323850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7610475" y="428625"/>
        <a:ext cx="6124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24</xdr:row>
      <xdr:rowOff>133350</xdr:rowOff>
    </xdr:from>
    <xdr:to>
      <xdr:col>16</xdr:col>
      <xdr:colOff>428625</xdr:colOff>
      <xdr:row>39</xdr:row>
      <xdr:rowOff>276225</xdr:rowOff>
    </xdr:to>
    <xdr:graphicFrame>
      <xdr:nvGraphicFramePr>
        <xdr:cNvPr id="2" name="Chart 4"/>
        <xdr:cNvGraphicFramePr/>
      </xdr:nvGraphicFramePr>
      <xdr:xfrm>
        <a:off x="7648575" y="6734175"/>
        <a:ext cx="61912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2</xdr:row>
      <xdr:rowOff>152400</xdr:rowOff>
    </xdr:from>
    <xdr:to>
      <xdr:col>11</xdr:col>
      <xdr:colOff>85725</xdr:colOff>
      <xdr:row>3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7639050" y="5238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出生数・死亡数（人）</a:t>
          </a:r>
        </a:p>
      </xdr:txBody>
    </xdr:sp>
    <xdr:clientData/>
  </xdr:twoCellAnchor>
  <xdr:twoCellAnchor>
    <xdr:from>
      <xdr:col>9</xdr:col>
      <xdr:colOff>114300</xdr:colOff>
      <xdr:row>25</xdr:row>
      <xdr:rowOff>57150</xdr:rowOff>
    </xdr:from>
    <xdr:to>
      <xdr:col>11</xdr:col>
      <xdr:colOff>171450</xdr:colOff>
      <xdr:row>26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724775" y="6810375"/>
          <a:ext cx="1714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転入数・転出数（人）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27" sqref="C27"/>
    </sheetView>
  </sheetViews>
  <sheetFormatPr defaultColWidth="9.00390625" defaultRowHeight="12.75" customHeight="1"/>
  <cols>
    <col min="1" max="1" width="0.875" style="1" customWidth="1"/>
    <col min="2" max="2" width="10.625" style="1" customWidth="1"/>
    <col min="3" max="3" width="9.125" style="1" customWidth="1"/>
    <col min="4" max="4" width="1.75390625" style="1" customWidth="1"/>
    <col min="5" max="5" width="8.375" style="1" customWidth="1"/>
    <col min="6" max="6" width="2.75390625" style="1" customWidth="1"/>
    <col min="7" max="7" width="8.50390625" style="1" customWidth="1"/>
    <col min="8" max="8" width="0.875" style="1" customWidth="1"/>
    <col min="9" max="9" width="10.50390625" style="1" customWidth="1"/>
    <col min="10" max="10" width="12.75390625" style="1" customWidth="1"/>
    <col min="11" max="11" width="10.50390625" style="3" customWidth="1"/>
    <col min="12" max="12" width="6.75390625" style="1" customWidth="1"/>
    <col min="13" max="16384" width="9.00390625" style="1" customWidth="1"/>
  </cols>
  <sheetData>
    <row r="1" spans="2:13" ht="27" customHeight="1">
      <c r="B1" s="2" t="s">
        <v>2</v>
      </c>
      <c r="M1" s="4"/>
    </row>
    <row r="2" ht="18.75" customHeight="1" thickBot="1">
      <c r="M2" s="4"/>
    </row>
    <row r="3" spans="2:13" ht="27" customHeight="1">
      <c r="B3" s="133" t="s">
        <v>7</v>
      </c>
      <c r="C3" s="133"/>
      <c r="D3" s="5"/>
      <c r="E3" s="133" t="s">
        <v>8</v>
      </c>
      <c r="F3" s="133"/>
      <c r="G3" s="133"/>
      <c r="H3" s="5"/>
      <c r="I3" s="6"/>
      <c r="J3" s="7"/>
      <c r="K3" s="13">
        <v>128247</v>
      </c>
      <c r="L3" s="7" t="s">
        <v>3</v>
      </c>
      <c r="M3" s="4"/>
    </row>
    <row r="4" spans="2:13" ht="27" customHeight="1">
      <c r="B4" s="132" t="s">
        <v>4</v>
      </c>
      <c r="C4" s="132"/>
      <c r="D4" s="8"/>
      <c r="E4" s="131" t="s">
        <v>5</v>
      </c>
      <c r="F4" s="131"/>
      <c r="G4" s="131"/>
      <c r="H4" s="10"/>
      <c r="I4" s="11" t="s">
        <v>9</v>
      </c>
      <c r="J4" s="12"/>
      <c r="K4" s="3">
        <v>339277</v>
      </c>
      <c r="L4" s="12" t="s">
        <v>6</v>
      </c>
      <c r="M4" s="4"/>
    </row>
    <row r="5" spans="2:13" ht="27" customHeight="1">
      <c r="B5" s="131" t="s">
        <v>10</v>
      </c>
      <c r="C5" s="131"/>
      <c r="D5" s="131"/>
      <c r="E5" s="131"/>
      <c r="F5" s="131"/>
      <c r="G5" s="10"/>
      <c r="H5" s="10"/>
      <c r="I5" s="11"/>
      <c r="J5" s="12"/>
      <c r="L5" s="12"/>
      <c r="M5" s="14"/>
    </row>
    <row r="6" spans="2:13" ht="27" customHeight="1">
      <c r="B6" s="15"/>
      <c r="C6" s="131" t="s">
        <v>11</v>
      </c>
      <c r="D6" s="131"/>
      <c r="E6" s="131"/>
      <c r="F6" s="131"/>
      <c r="G6" s="131"/>
      <c r="H6" s="8"/>
      <c r="I6" s="11" t="s">
        <v>12</v>
      </c>
      <c r="J6" s="12"/>
      <c r="K6" s="16">
        <v>2618</v>
      </c>
      <c r="L6" s="12" t="s">
        <v>6</v>
      </c>
      <c r="M6" s="14"/>
    </row>
    <row r="7" spans="2:13" ht="27" customHeight="1">
      <c r="B7" s="132" t="s">
        <v>13</v>
      </c>
      <c r="C7" s="132"/>
      <c r="F7" s="131" t="s">
        <v>14</v>
      </c>
      <c r="G7" s="131"/>
      <c r="I7" s="11" t="s">
        <v>15</v>
      </c>
      <c r="J7" s="12"/>
      <c r="K7" s="16">
        <v>4310</v>
      </c>
      <c r="L7" s="12" t="s">
        <v>6</v>
      </c>
      <c r="M7" s="14"/>
    </row>
    <row r="8" spans="2:13" ht="27" customHeight="1">
      <c r="B8" s="131" t="s">
        <v>16</v>
      </c>
      <c r="C8" s="131"/>
      <c r="D8" s="15"/>
      <c r="E8" s="131" t="s">
        <v>17</v>
      </c>
      <c r="F8" s="131"/>
      <c r="G8" s="131"/>
      <c r="I8" s="11" t="s">
        <v>18</v>
      </c>
      <c r="J8" s="12"/>
      <c r="K8" s="17">
        <f>K6/K4*1000</f>
        <v>7.716408716181763</v>
      </c>
      <c r="L8" s="12" t="s">
        <v>19</v>
      </c>
      <c r="M8" s="14"/>
    </row>
    <row r="9" spans="2:13" ht="27" customHeight="1">
      <c r="B9" s="132" t="s">
        <v>13</v>
      </c>
      <c r="C9" s="132"/>
      <c r="D9" s="12"/>
      <c r="E9" s="131" t="s">
        <v>20</v>
      </c>
      <c r="F9" s="131"/>
      <c r="G9" s="131"/>
      <c r="I9" s="11" t="s">
        <v>21</v>
      </c>
      <c r="J9" s="12"/>
      <c r="K9" s="17">
        <f>K7/K4*1000</f>
        <v>12.703484173698778</v>
      </c>
      <c r="L9" s="12" t="s">
        <v>19</v>
      </c>
      <c r="M9" s="18"/>
    </row>
    <row r="10" spans="2:13" ht="27" customHeight="1">
      <c r="B10" s="132" t="s">
        <v>13</v>
      </c>
      <c r="C10" s="132"/>
      <c r="D10" s="12"/>
      <c r="E10" s="131" t="s">
        <v>22</v>
      </c>
      <c r="F10" s="131"/>
      <c r="G10" s="131"/>
      <c r="I10" s="11" t="s">
        <v>23</v>
      </c>
      <c r="J10" s="12"/>
      <c r="K10" s="19">
        <f>(K6-K7)/K4*1000</f>
        <v>-4.987075457517014</v>
      </c>
      <c r="L10" s="12" t="s">
        <v>19</v>
      </c>
      <c r="M10" s="14"/>
    </row>
    <row r="11" spans="2:13" ht="27" customHeight="1">
      <c r="B11" s="131" t="s">
        <v>10</v>
      </c>
      <c r="C11" s="131"/>
      <c r="D11" s="131"/>
      <c r="E11" s="131"/>
      <c r="F11" s="131"/>
      <c r="G11" s="10"/>
      <c r="I11" s="11"/>
      <c r="J11" s="12"/>
      <c r="L11" s="12"/>
      <c r="M11" s="14"/>
    </row>
    <row r="12" spans="2:15" ht="27" customHeight="1">
      <c r="B12" s="15"/>
      <c r="C12" s="131" t="s">
        <v>24</v>
      </c>
      <c r="D12" s="131"/>
      <c r="E12" s="131"/>
      <c r="F12" s="131"/>
      <c r="G12" s="131"/>
      <c r="I12" s="11" t="s">
        <v>25</v>
      </c>
      <c r="J12" s="12"/>
      <c r="K12" s="16">
        <v>5991</v>
      </c>
      <c r="L12" s="12" t="s">
        <v>6</v>
      </c>
      <c r="M12" s="14"/>
      <c r="O12" s="20"/>
    </row>
    <row r="13" spans="2:15" ht="27" customHeight="1">
      <c r="B13" s="132" t="s">
        <v>13</v>
      </c>
      <c r="C13" s="132"/>
      <c r="D13" s="12"/>
      <c r="E13" s="9"/>
      <c r="F13" s="131" t="s">
        <v>26</v>
      </c>
      <c r="G13" s="131"/>
      <c r="I13" s="11" t="s">
        <v>27</v>
      </c>
      <c r="J13" s="12"/>
      <c r="K13" s="16">
        <v>7518</v>
      </c>
      <c r="L13" s="12" t="s">
        <v>6</v>
      </c>
      <c r="M13" s="14"/>
      <c r="O13" s="20"/>
    </row>
    <row r="14" spans="2:13" ht="27" customHeight="1">
      <c r="B14" s="131" t="s">
        <v>7</v>
      </c>
      <c r="C14" s="131"/>
      <c r="D14" s="12"/>
      <c r="E14" s="131" t="s">
        <v>28</v>
      </c>
      <c r="F14" s="131"/>
      <c r="G14" s="131"/>
      <c r="I14" s="11" t="s">
        <v>29</v>
      </c>
      <c r="J14" s="12"/>
      <c r="K14" s="17">
        <f>K12/K4*1000</f>
        <v>17.658137745853683</v>
      </c>
      <c r="L14" s="12" t="s">
        <v>19</v>
      </c>
      <c r="M14" s="14"/>
    </row>
    <row r="15" spans="2:13" ht="27" customHeight="1">
      <c r="B15" s="132" t="s">
        <v>13</v>
      </c>
      <c r="C15" s="132"/>
      <c r="D15" s="12"/>
      <c r="E15" s="131" t="s">
        <v>30</v>
      </c>
      <c r="F15" s="131"/>
      <c r="G15" s="131"/>
      <c r="I15" s="11" t="s">
        <v>31</v>
      </c>
      <c r="J15" s="12"/>
      <c r="K15" s="17">
        <f>K13/K4*1000</f>
        <v>22.158884922939073</v>
      </c>
      <c r="L15" s="12" t="s">
        <v>19</v>
      </c>
      <c r="M15" s="14"/>
    </row>
    <row r="16" spans="2:13" ht="27" customHeight="1">
      <c r="B16" s="132" t="s">
        <v>13</v>
      </c>
      <c r="C16" s="132"/>
      <c r="D16" s="12"/>
      <c r="E16" s="131" t="s">
        <v>32</v>
      </c>
      <c r="F16" s="131"/>
      <c r="G16" s="131"/>
      <c r="I16" s="11" t="s">
        <v>33</v>
      </c>
      <c r="J16" s="12"/>
      <c r="K16" s="19">
        <f>(K12-K13)/K4*1000</f>
        <v>-4.50074717708539</v>
      </c>
      <c r="L16" s="12" t="s">
        <v>19</v>
      </c>
      <c r="M16" s="14"/>
    </row>
    <row r="17" spans="2:13" ht="27" customHeight="1">
      <c r="B17" s="132" t="s">
        <v>13</v>
      </c>
      <c r="C17" s="132"/>
      <c r="D17" s="12"/>
      <c r="E17" s="131" t="s">
        <v>34</v>
      </c>
      <c r="F17" s="131"/>
      <c r="G17" s="131"/>
      <c r="I17" s="11" t="s">
        <v>35</v>
      </c>
      <c r="J17" s="12"/>
      <c r="K17" s="17">
        <f>K4/1231.35</f>
        <v>275.53254558005443</v>
      </c>
      <c r="L17" s="12" t="s">
        <v>36</v>
      </c>
      <c r="M17" s="14"/>
    </row>
    <row r="18" spans="1:13" ht="27" customHeight="1" thickBot="1">
      <c r="A18" s="21"/>
      <c r="B18" s="130" t="s">
        <v>37</v>
      </c>
      <c r="C18" s="130"/>
      <c r="D18" s="130"/>
      <c r="E18" s="130"/>
      <c r="F18" s="130"/>
      <c r="G18" s="130"/>
      <c r="H18" s="21"/>
      <c r="I18" s="22" t="s">
        <v>38</v>
      </c>
      <c r="J18" s="23"/>
      <c r="K18" s="24">
        <f>K4/K3</f>
        <v>2.6454965808167055</v>
      </c>
      <c r="L18" s="23" t="s">
        <v>6</v>
      </c>
      <c r="M18" s="14"/>
    </row>
    <row r="19" spans="2:13" ht="27" customHeight="1" hidden="1">
      <c r="B19" s="128" t="s">
        <v>7</v>
      </c>
      <c r="C19" s="128"/>
      <c r="D19" s="25"/>
      <c r="E19" s="128" t="s">
        <v>39</v>
      </c>
      <c r="F19" s="128"/>
      <c r="G19" s="128"/>
      <c r="H19" s="26"/>
      <c r="I19" s="27" t="s">
        <v>40</v>
      </c>
      <c r="J19" s="28"/>
      <c r="K19" s="16"/>
      <c r="L19" s="28" t="s">
        <v>6</v>
      </c>
      <c r="M19" s="14"/>
    </row>
    <row r="20" spans="1:13" ht="27" customHeight="1" hidden="1" thickBot="1">
      <c r="A20" s="21"/>
      <c r="B20" s="127" t="s">
        <v>13</v>
      </c>
      <c r="C20" s="127"/>
      <c r="D20" s="29"/>
      <c r="E20" s="129" t="s">
        <v>41</v>
      </c>
      <c r="F20" s="129"/>
      <c r="G20" s="129"/>
      <c r="H20" s="30"/>
      <c r="I20" s="31" t="s">
        <v>42</v>
      </c>
      <c r="J20" s="29"/>
      <c r="K20" s="32">
        <f>K19/(K4-K19)*100</f>
        <v>0</v>
      </c>
      <c r="L20" s="29" t="s">
        <v>0</v>
      </c>
      <c r="M20" s="18"/>
    </row>
    <row r="21" spans="2:13" ht="12.75" customHeight="1">
      <c r="B21" s="1" t="s">
        <v>1</v>
      </c>
      <c r="M21" s="4"/>
    </row>
    <row r="22" ht="16.5" customHeight="1">
      <c r="M22" s="4"/>
    </row>
    <row r="23" ht="16.5" customHeight="1">
      <c r="M23" s="4"/>
    </row>
    <row r="24" ht="16.5" customHeight="1">
      <c r="M24" s="4"/>
    </row>
    <row r="25" ht="16.5" customHeight="1">
      <c r="M25" s="4"/>
    </row>
    <row r="26" ht="16.5" customHeight="1">
      <c r="M26" s="4"/>
    </row>
    <row r="27" ht="16.5" customHeight="1">
      <c r="M27" s="4"/>
    </row>
    <row r="28" ht="16.5" customHeight="1">
      <c r="M28" s="4"/>
    </row>
    <row r="29" ht="16.5" customHeight="1">
      <c r="M29" s="4"/>
    </row>
    <row r="30" ht="16.5" customHeight="1">
      <c r="M30" s="4"/>
    </row>
    <row r="31" ht="12.75" customHeight="1">
      <c r="M31" s="4"/>
    </row>
    <row r="32" ht="12.75" customHeight="1">
      <c r="M32" s="4"/>
    </row>
    <row r="33" ht="12.75" customHeight="1">
      <c r="M33" s="4"/>
    </row>
    <row r="34" ht="12.75" customHeight="1">
      <c r="M34" s="4"/>
    </row>
    <row r="35" ht="12.75" customHeight="1">
      <c r="M35" s="4"/>
    </row>
    <row r="36" ht="12.75" customHeight="1">
      <c r="M36" s="4"/>
    </row>
    <row r="37" ht="12.75" customHeight="1">
      <c r="M37" s="4"/>
    </row>
    <row r="38" ht="12.75" customHeight="1">
      <c r="M38" s="4"/>
    </row>
    <row r="39" ht="12.75" customHeight="1">
      <c r="M39" s="4"/>
    </row>
    <row r="40" ht="12.75" customHeight="1">
      <c r="M40" s="4"/>
    </row>
    <row r="41" ht="12.75" customHeight="1">
      <c r="M41" s="4"/>
    </row>
  </sheetData>
  <sheetProtection/>
  <mergeCells count="31">
    <mergeCell ref="E3:G3"/>
    <mergeCell ref="B3:C3"/>
    <mergeCell ref="B7:C7"/>
    <mergeCell ref="F7:G7"/>
    <mergeCell ref="B4:C4"/>
    <mergeCell ref="E4:G4"/>
    <mergeCell ref="B5:F5"/>
    <mergeCell ref="C6:G6"/>
    <mergeCell ref="B13:C13"/>
    <mergeCell ref="B8:C8"/>
    <mergeCell ref="B9:C9"/>
    <mergeCell ref="B10:C10"/>
    <mergeCell ref="B11:F11"/>
    <mergeCell ref="F13:G13"/>
    <mergeCell ref="C12:G12"/>
    <mergeCell ref="E8:G8"/>
    <mergeCell ref="E9:G9"/>
    <mergeCell ref="E10:G10"/>
    <mergeCell ref="B15:C15"/>
    <mergeCell ref="B16:C16"/>
    <mergeCell ref="B17:C17"/>
    <mergeCell ref="B14:C14"/>
    <mergeCell ref="E15:G15"/>
    <mergeCell ref="E16:G16"/>
    <mergeCell ref="E17:G17"/>
    <mergeCell ref="E14:G14"/>
    <mergeCell ref="B20:C20"/>
    <mergeCell ref="E19:G19"/>
    <mergeCell ref="E20:G20"/>
    <mergeCell ref="B18:G18"/>
    <mergeCell ref="B19:C19"/>
  </mergeCells>
  <printOptions/>
  <pageMargins left="0.9448818897637796" right="0.7874015748031497" top="0.6692913385826772" bottom="0.6299212598425197" header="0.5118110236220472" footer="0.3937007874015748"/>
  <pageSetup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9"/>
  <sheetViews>
    <sheetView tabSelected="1" view="pageBreakPreview" zoomScaleSheetLayoutView="100" workbookViewId="0" topLeftCell="D28">
      <selection activeCell="N49" sqref="N49"/>
    </sheetView>
  </sheetViews>
  <sheetFormatPr defaultColWidth="9.00390625" defaultRowHeight="18.75" customHeight="1"/>
  <cols>
    <col min="1" max="6" width="10.625" style="34" customWidth="1"/>
    <col min="7" max="7" width="12.625" style="34" customWidth="1"/>
    <col min="8" max="8" width="13.625" style="34" customWidth="1"/>
    <col min="9" max="16" width="10.375" style="34" customWidth="1"/>
    <col min="17" max="18" width="9.125" style="34" customWidth="1"/>
    <col min="19" max="16384" width="9.00390625" style="34" customWidth="1"/>
  </cols>
  <sheetData>
    <row r="1" spans="1:9" ht="18.75" customHeight="1">
      <c r="A1" s="33" t="s">
        <v>72</v>
      </c>
      <c r="I1" s="33" t="s">
        <v>73</v>
      </c>
    </row>
    <row r="2" spans="15:16" ht="13.5">
      <c r="O2" s="138" t="s">
        <v>74</v>
      </c>
      <c r="P2" s="138"/>
    </row>
    <row r="3" spans="9:18" ht="20.25" customHeight="1">
      <c r="I3" s="137" t="s">
        <v>75</v>
      </c>
      <c r="J3" s="135" t="s">
        <v>76</v>
      </c>
      <c r="K3" s="137" t="s">
        <v>77</v>
      </c>
      <c r="L3" s="137"/>
      <c r="M3" s="137"/>
      <c r="N3" s="137" t="s">
        <v>78</v>
      </c>
      <c r="O3" s="137" t="s">
        <v>79</v>
      </c>
      <c r="P3" s="136" t="s">
        <v>80</v>
      </c>
      <c r="Q3" s="134" t="s">
        <v>81</v>
      </c>
      <c r="R3" s="136" t="s">
        <v>82</v>
      </c>
    </row>
    <row r="4" spans="9:18" ht="20.25" customHeight="1">
      <c r="I4" s="137"/>
      <c r="J4" s="135"/>
      <c r="K4" s="35" t="s">
        <v>83</v>
      </c>
      <c r="L4" s="35" t="s">
        <v>84</v>
      </c>
      <c r="M4" s="35" t="s">
        <v>85</v>
      </c>
      <c r="N4" s="137"/>
      <c r="O4" s="137"/>
      <c r="P4" s="137"/>
      <c r="Q4" s="135"/>
      <c r="R4" s="137"/>
    </row>
    <row r="5" spans="9:18" ht="16.5" customHeight="1">
      <c r="I5" s="36" t="s">
        <v>86</v>
      </c>
      <c r="J5" s="37">
        <v>77639</v>
      </c>
      <c r="K5" s="37">
        <v>332695</v>
      </c>
      <c r="L5" s="37">
        <v>163456</v>
      </c>
      <c r="M5" s="37">
        <v>169239</v>
      </c>
      <c r="N5" s="37"/>
      <c r="O5" s="37"/>
      <c r="P5" s="38">
        <f aca="true" t="shared" si="0" ref="P5:P50">K5/J5</f>
        <v>4.285153080281817</v>
      </c>
      <c r="Q5" s="39"/>
      <c r="R5" s="40"/>
    </row>
    <row r="6" spans="9:18" ht="16.5" customHeight="1">
      <c r="I6" s="36" t="s">
        <v>87</v>
      </c>
      <c r="J6" s="37">
        <v>78611</v>
      </c>
      <c r="K6" s="37">
        <v>332286</v>
      </c>
      <c r="L6" s="37">
        <v>163173</v>
      </c>
      <c r="M6" s="37">
        <v>169113</v>
      </c>
      <c r="N6" s="37">
        <f aca="true" t="shared" si="1" ref="N6:N48">K6-K5</f>
        <v>-409</v>
      </c>
      <c r="O6" s="41">
        <f aca="true" t="shared" si="2" ref="O6:O48">N6/K5*100</f>
        <v>-0.1229354213318505</v>
      </c>
      <c r="P6" s="38">
        <f t="shared" si="0"/>
        <v>4.226965691824299</v>
      </c>
      <c r="Q6" s="39">
        <f aca="true" t="shared" si="3" ref="Q6:Q50">J6-J5</f>
        <v>972</v>
      </c>
      <c r="R6" s="40">
        <f aca="true" t="shared" si="4" ref="R6:R50">Q6/J5*100</f>
        <v>1.2519481188577906</v>
      </c>
    </row>
    <row r="7" spans="9:18" ht="16.5" customHeight="1">
      <c r="I7" s="42" t="s">
        <v>43</v>
      </c>
      <c r="J7" s="37">
        <v>79434</v>
      </c>
      <c r="K7" s="37">
        <v>330570</v>
      </c>
      <c r="L7" s="37">
        <v>162077</v>
      </c>
      <c r="M7" s="37">
        <v>168493</v>
      </c>
      <c r="N7" s="37">
        <f t="shared" si="1"/>
        <v>-1716</v>
      </c>
      <c r="O7" s="41">
        <f t="shared" si="2"/>
        <v>-0.5164225998085986</v>
      </c>
      <c r="P7" s="38">
        <f t="shared" si="0"/>
        <v>4.161568094266938</v>
      </c>
      <c r="Q7" s="39">
        <f t="shared" si="3"/>
        <v>823</v>
      </c>
      <c r="R7" s="40">
        <f t="shared" si="4"/>
        <v>1.046927274808869</v>
      </c>
    </row>
    <row r="8" spans="9:18" ht="16.5" customHeight="1">
      <c r="I8" s="42" t="s">
        <v>44</v>
      </c>
      <c r="J8" s="37">
        <v>80117</v>
      </c>
      <c r="K8" s="37">
        <v>329861</v>
      </c>
      <c r="L8" s="37">
        <v>161520</v>
      </c>
      <c r="M8" s="37">
        <v>168341</v>
      </c>
      <c r="N8" s="37">
        <f t="shared" si="1"/>
        <v>-709</v>
      </c>
      <c r="O8" s="41">
        <f t="shared" si="2"/>
        <v>-0.21447802280908732</v>
      </c>
      <c r="P8" s="38">
        <f t="shared" si="0"/>
        <v>4.117241034986333</v>
      </c>
      <c r="Q8" s="39">
        <f t="shared" si="3"/>
        <v>683</v>
      </c>
      <c r="R8" s="40">
        <f t="shared" si="4"/>
        <v>0.8598333207442657</v>
      </c>
    </row>
    <row r="9" spans="9:18" ht="16.5" customHeight="1">
      <c r="I9" s="42" t="s">
        <v>45</v>
      </c>
      <c r="J9" s="37">
        <v>80759</v>
      </c>
      <c r="K9" s="37">
        <v>328816</v>
      </c>
      <c r="L9" s="37">
        <v>160968</v>
      </c>
      <c r="M9" s="37">
        <v>167848</v>
      </c>
      <c r="N9" s="37">
        <f t="shared" si="1"/>
        <v>-1045</v>
      </c>
      <c r="O9" s="41">
        <f t="shared" si="2"/>
        <v>-0.31680010671161485</v>
      </c>
      <c r="P9" s="38">
        <f t="shared" si="0"/>
        <v>4.071570970418158</v>
      </c>
      <c r="Q9" s="39">
        <f t="shared" si="3"/>
        <v>642</v>
      </c>
      <c r="R9" s="40">
        <f t="shared" si="4"/>
        <v>0.8013280577155909</v>
      </c>
    </row>
    <row r="10" spans="9:18" ht="16.5" customHeight="1">
      <c r="I10" s="42" t="s">
        <v>46</v>
      </c>
      <c r="J10" s="37">
        <v>83665</v>
      </c>
      <c r="K10" s="37">
        <v>326379</v>
      </c>
      <c r="L10" s="37">
        <v>157749</v>
      </c>
      <c r="M10" s="37">
        <v>168630</v>
      </c>
      <c r="N10" s="37">
        <f t="shared" si="1"/>
        <v>-2437</v>
      </c>
      <c r="O10" s="41">
        <f t="shared" si="2"/>
        <v>-0.7411439832611552</v>
      </c>
      <c r="P10" s="38">
        <f t="shared" si="0"/>
        <v>3.901021932707823</v>
      </c>
      <c r="Q10" s="39">
        <f t="shared" si="3"/>
        <v>2906</v>
      </c>
      <c r="R10" s="40">
        <f t="shared" si="4"/>
        <v>3.598360554241632</v>
      </c>
    </row>
    <row r="11" spans="9:18" ht="16.5" customHeight="1">
      <c r="I11" s="42" t="s">
        <v>47</v>
      </c>
      <c r="J11" s="37">
        <v>82988</v>
      </c>
      <c r="K11" s="37">
        <v>323385</v>
      </c>
      <c r="L11" s="37">
        <v>156160</v>
      </c>
      <c r="M11" s="37">
        <v>167225</v>
      </c>
      <c r="N11" s="37">
        <f t="shared" si="1"/>
        <v>-2994</v>
      </c>
      <c r="O11" s="41">
        <f t="shared" si="2"/>
        <v>-0.9173384317005691</v>
      </c>
      <c r="P11" s="38">
        <f t="shared" si="0"/>
        <v>3.8967682074516796</v>
      </c>
      <c r="Q11" s="39">
        <f t="shared" si="3"/>
        <v>-677</v>
      </c>
      <c r="R11" s="40">
        <f t="shared" si="4"/>
        <v>-0.809179465726409</v>
      </c>
    </row>
    <row r="12" spans="9:18" ht="16.5" customHeight="1">
      <c r="I12" s="42" t="s">
        <v>48</v>
      </c>
      <c r="J12" s="37">
        <v>83480</v>
      </c>
      <c r="K12" s="37">
        <v>324835</v>
      </c>
      <c r="L12" s="37">
        <v>156793</v>
      </c>
      <c r="M12" s="37">
        <v>168042</v>
      </c>
      <c r="N12" s="37">
        <f t="shared" si="1"/>
        <v>1450</v>
      </c>
      <c r="O12" s="41">
        <f t="shared" si="2"/>
        <v>0.44838195958377786</v>
      </c>
      <c r="P12" s="38">
        <f t="shared" si="0"/>
        <v>3.8911715380929564</v>
      </c>
      <c r="Q12" s="39">
        <f t="shared" si="3"/>
        <v>492</v>
      </c>
      <c r="R12" s="40">
        <f t="shared" si="4"/>
        <v>0.5928567985732878</v>
      </c>
    </row>
    <row r="13" spans="9:18" ht="16.5" customHeight="1">
      <c r="I13" s="42" t="s">
        <v>49</v>
      </c>
      <c r="J13" s="37">
        <v>84179</v>
      </c>
      <c r="K13" s="37">
        <v>326752</v>
      </c>
      <c r="L13" s="37">
        <v>157902</v>
      </c>
      <c r="M13" s="37">
        <v>168850</v>
      </c>
      <c r="N13" s="37">
        <f t="shared" si="1"/>
        <v>1917</v>
      </c>
      <c r="O13" s="41">
        <f t="shared" si="2"/>
        <v>0.5901457663121277</v>
      </c>
      <c r="P13" s="38">
        <f t="shared" si="0"/>
        <v>3.8816331864241675</v>
      </c>
      <c r="Q13" s="39">
        <f t="shared" si="3"/>
        <v>699</v>
      </c>
      <c r="R13" s="40">
        <f t="shared" si="4"/>
        <v>0.8373263057019644</v>
      </c>
    </row>
    <row r="14" spans="9:18" ht="16.5" customHeight="1">
      <c r="I14" s="42" t="s">
        <v>50</v>
      </c>
      <c r="J14" s="37">
        <v>84480</v>
      </c>
      <c r="K14" s="37">
        <v>328313</v>
      </c>
      <c r="L14" s="37">
        <v>158694</v>
      </c>
      <c r="M14" s="37">
        <v>169619</v>
      </c>
      <c r="N14" s="37">
        <f t="shared" si="1"/>
        <v>1561</v>
      </c>
      <c r="O14" s="41">
        <f t="shared" si="2"/>
        <v>0.4777323474684164</v>
      </c>
      <c r="P14" s="38">
        <f t="shared" si="0"/>
        <v>3.8862807765151515</v>
      </c>
      <c r="Q14" s="39">
        <f t="shared" si="3"/>
        <v>301</v>
      </c>
      <c r="R14" s="40">
        <f t="shared" si="4"/>
        <v>0.3575713657800639</v>
      </c>
    </row>
    <row r="15" spans="9:18" ht="16.5" customHeight="1">
      <c r="I15" s="42" t="s">
        <v>51</v>
      </c>
      <c r="J15" s="37">
        <v>90194</v>
      </c>
      <c r="K15" s="37">
        <v>330476</v>
      </c>
      <c r="L15" s="37">
        <v>159761</v>
      </c>
      <c r="M15" s="37">
        <v>170715</v>
      </c>
      <c r="N15" s="37">
        <f t="shared" si="1"/>
        <v>2163</v>
      </c>
      <c r="O15" s="41">
        <f t="shared" si="2"/>
        <v>0.658822526065066</v>
      </c>
      <c r="P15" s="38">
        <f t="shared" si="0"/>
        <v>3.664057476107058</v>
      </c>
      <c r="Q15" s="39">
        <f t="shared" si="3"/>
        <v>5714</v>
      </c>
      <c r="R15" s="40">
        <f t="shared" si="4"/>
        <v>6.763731060606061</v>
      </c>
    </row>
    <row r="16" spans="9:18" ht="16.5" customHeight="1">
      <c r="I16" s="42" t="s">
        <v>52</v>
      </c>
      <c r="J16" s="37">
        <v>91075</v>
      </c>
      <c r="K16" s="37">
        <v>333096</v>
      </c>
      <c r="L16" s="37">
        <v>161203</v>
      </c>
      <c r="M16" s="37">
        <v>171893</v>
      </c>
      <c r="N16" s="37">
        <f t="shared" si="1"/>
        <v>2620</v>
      </c>
      <c r="O16" s="41">
        <f t="shared" si="2"/>
        <v>0.7927958459918419</v>
      </c>
      <c r="P16" s="38">
        <f t="shared" si="0"/>
        <v>3.657381279165523</v>
      </c>
      <c r="Q16" s="39">
        <f t="shared" si="3"/>
        <v>881</v>
      </c>
      <c r="R16" s="40">
        <f t="shared" si="4"/>
        <v>0.9767833780517552</v>
      </c>
    </row>
    <row r="17" spans="9:18" ht="16.5" customHeight="1">
      <c r="I17" s="42" t="s">
        <v>53</v>
      </c>
      <c r="J17" s="37">
        <v>92460</v>
      </c>
      <c r="K17" s="37">
        <v>335403</v>
      </c>
      <c r="L17" s="37">
        <v>162329</v>
      </c>
      <c r="M17" s="37">
        <v>173074</v>
      </c>
      <c r="N17" s="37">
        <f t="shared" si="1"/>
        <v>2307</v>
      </c>
      <c r="O17" s="41">
        <f t="shared" si="2"/>
        <v>0.6925931263059298</v>
      </c>
      <c r="P17" s="38">
        <f t="shared" si="0"/>
        <v>3.6275470473718365</v>
      </c>
      <c r="Q17" s="39">
        <f t="shared" si="3"/>
        <v>1385</v>
      </c>
      <c r="R17" s="40">
        <f t="shared" si="4"/>
        <v>1.5207246774636287</v>
      </c>
    </row>
    <row r="18" spans="9:18" ht="16.5" customHeight="1">
      <c r="I18" s="42" t="s">
        <v>54</v>
      </c>
      <c r="J18" s="37">
        <v>93620</v>
      </c>
      <c r="K18" s="37">
        <v>336891</v>
      </c>
      <c r="L18" s="37">
        <v>163101</v>
      </c>
      <c r="M18" s="37">
        <v>173790</v>
      </c>
      <c r="N18" s="37">
        <f t="shared" si="1"/>
        <v>1488</v>
      </c>
      <c r="O18" s="41">
        <f t="shared" si="2"/>
        <v>0.44364540567615673</v>
      </c>
      <c r="P18" s="38">
        <f t="shared" si="0"/>
        <v>3.5984939115573598</v>
      </c>
      <c r="Q18" s="39">
        <f t="shared" si="3"/>
        <v>1160</v>
      </c>
      <c r="R18" s="40">
        <f t="shared" si="4"/>
        <v>1.254596582305862</v>
      </c>
    </row>
    <row r="19" spans="9:18" ht="16.5" customHeight="1">
      <c r="I19" s="42" t="s">
        <v>55</v>
      </c>
      <c r="J19" s="37">
        <v>94917</v>
      </c>
      <c r="K19" s="37">
        <v>338958</v>
      </c>
      <c r="L19" s="37">
        <v>164118</v>
      </c>
      <c r="M19" s="37">
        <v>174840</v>
      </c>
      <c r="N19" s="37">
        <f t="shared" si="1"/>
        <v>2067</v>
      </c>
      <c r="O19" s="41">
        <f t="shared" si="2"/>
        <v>0.6135515641557655</v>
      </c>
      <c r="P19" s="38">
        <f t="shared" si="0"/>
        <v>3.571098960144126</v>
      </c>
      <c r="Q19" s="39">
        <f t="shared" si="3"/>
        <v>1297</v>
      </c>
      <c r="R19" s="40">
        <f t="shared" si="4"/>
        <v>1.3853877376628925</v>
      </c>
    </row>
    <row r="20" spans="9:18" ht="16.5" customHeight="1">
      <c r="I20" s="42" t="s">
        <v>56</v>
      </c>
      <c r="J20" s="37">
        <v>97573</v>
      </c>
      <c r="K20" s="37">
        <v>341793</v>
      </c>
      <c r="L20" s="37">
        <v>165456</v>
      </c>
      <c r="M20" s="37">
        <v>176337</v>
      </c>
      <c r="N20" s="37">
        <f t="shared" si="1"/>
        <v>2835</v>
      </c>
      <c r="O20" s="41">
        <f t="shared" si="2"/>
        <v>0.8363868089851839</v>
      </c>
      <c r="P20" s="38">
        <f t="shared" si="0"/>
        <v>3.5029465118424152</v>
      </c>
      <c r="Q20" s="39">
        <f t="shared" si="3"/>
        <v>2656</v>
      </c>
      <c r="R20" s="40">
        <f t="shared" si="4"/>
        <v>2.798234246762961</v>
      </c>
    </row>
    <row r="21" spans="9:18" ht="16.5" customHeight="1">
      <c r="I21" s="42" t="s">
        <v>57</v>
      </c>
      <c r="J21" s="37">
        <v>98507</v>
      </c>
      <c r="K21" s="37">
        <v>343338</v>
      </c>
      <c r="L21" s="37">
        <v>166184</v>
      </c>
      <c r="M21" s="37">
        <v>177154</v>
      </c>
      <c r="N21" s="37">
        <f t="shared" si="1"/>
        <v>1545</v>
      </c>
      <c r="O21" s="41">
        <f t="shared" si="2"/>
        <v>0.4520279818486628</v>
      </c>
      <c r="P21" s="38">
        <f t="shared" si="0"/>
        <v>3.4854172799902545</v>
      </c>
      <c r="Q21" s="39">
        <f t="shared" si="3"/>
        <v>934</v>
      </c>
      <c r="R21" s="40">
        <f t="shared" si="4"/>
        <v>0.9572320211533928</v>
      </c>
    </row>
    <row r="22" spans="9:18" ht="16.5" customHeight="1">
      <c r="I22" s="42" t="s">
        <v>58</v>
      </c>
      <c r="J22" s="37">
        <v>99535</v>
      </c>
      <c r="K22" s="37">
        <v>344584</v>
      </c>
      <c r="L22" s="37">
        <v>166680</v>
      </c>
      <c r="M22" s="37">
        <v>177904</v>
      </c>
      <c r="N22" s="37">
        <f t="shared" si="1"/>
        <v>1246</v>
      </c>
      <c r="O22" s="41">
        <f t="shared" si="2"/>
        <v>0.36290768863335837</v>
      </c>
      <c r="P22" s="38">
        <f t="shared" si="0"/>
        <v>3.461938011754659</v>
      </c>
      <c r="Q22" s="39">
        <f t="shared" si="3"/>
        <v>1028</v>
      </c>
      <c r="R22" s="40">
        <f t="shared" si="4"/>
        <v>1.0435806592424903</v>
      </c>
    </row>
    <row r="23" spans="9:18" ht="16.5" customHeight="1">
      <c r="I23" s="42" t="s">
        <v>59</v>
      </c>
      <c r="J23" s="37">
        <v>100770</v>
      </c>
      <c r="K23" s="37">
        <v>345976</v>
      </c>
      <c r="L23" s="37">
        <v>167500</v>
      </c>
      <c r="M23" s="37">
        <v>178476</v>
      </c>
      <c r="N23" s="37">
        <f t="shared" si="1"/>
        <v>1392</v>
      </c>
      <c r="O23" s="41">
        <f t="shared" si="2"/>
        <v>0.40396536113110304</v>
      </c>
      <c r="P23" s="38">
        <f t="shared" si="0"/>
        <v>3.433323409744964</v>
      </c>
      <c r="Q23" s="39">
        <f t="shared" si="3"/>
        <v>1235</v>
      </c>
      <c r="R23" s="40">
        <f t="shared" si="4"/>
        <v>1.240769578540212</v>
      </c>
    </row>
    <row r="24" spans="9:18" ht="16.5" customHeight="1">
      <c r="I24" s="42" t="s">
        <v>60</v>
      </c>
      <c r="J24" s="37">
        <v>101793</v>
      </c>
      <c r="K24" s="37">
        <v>347333</v>
      </c>
      <c r="L24" s="37">
        <v>168051</v>
      </c>
      <c r="M24" s="37">
        <v>179282</v>
      </c>
      <c r="N24" s="37">
        <f t="shared" si="1"/>
        <v>1357</v>
      </c>
      <c r="O24" s="41">
        <f t="shared" si="2"/>
        <v>0.39222373806275584</v>
      </c>
      <c r="P24" s="38">
        <f t="shared" si="0"/>
        <v>3.4121501478490663</v>
      </c>
      <c r="Q24" s="39">
        <f t="shared" si="3"/>
        <v>1023</v>
      </c>
      <c r="R24" s="40">
        <f t="shared" si="4"/>
        <v>1.0151830902054182</v>
      </c>
    </row>
    <row r="25" spans="9:18" ht="16.5" customHeight="1">
      <c r="I25" s="42" t="s">
        <v>61</v>
      </c>
      <c r="J25" s="37">
        <v>102374</v>
      </c>
      <c r="K25" s="37">
        <v>350269</v>
      </c>
      <c r="L25" s="37">
        <v>169530</v>
      </c>
      <c r="M25" s="37">
        <v>180739</v>
      </c>
      <c r="N25" s="37">
        <f t="shared" si="1"/>
        <v>2936</v>
      </c>
      <c r="O25" s="41">
        <f t="shared" si="2"/>
        <v>0.8452983160252553</v>
      </c>
      <c r="P25" s="38">
        <f t="shared" si="0"/>
        <v>3.421464434329029</v>
      </c>
      <c r="Q25" s="39">
        <f t="shared" si="3"/>
        <v>581</v>
      </c>
      <c r="R25" s="40">
        <f t="shared" si="4"/>
        <v>0.5707661627027399</v>
      </c>
    </row>
    <row r="26" spans="9:18" ht="16.5" customHeight="1">
      <c r="I26" s="42" t="s">
        <v>62</v>
      </c>
      <c r="J26" s="37">
        <v>103309</v>
      </c>
      <c r="K26" s="37">
        <v>351008</v>
      </c>
      <c r="L26" s="37">
        <v>169795</v>
      </c>
      <c r="M26" s="37">
        <v>181213</v>
      </c>
      <c r="N26" s="37">
        <f t="shared" si="1"/>
        <v>739</v>
      </c>
      <c r="O26" s="41">
        <f t="shared" si="2"/>
        <v>0.2109807034022423</v>
      </c>
      <c r="P26" s="38">
        <f t="shared" si="0"/>
        <v>3.397651705078938</v>
      </c>
      <c r="Q26" s="39">
        <f t="shared" si="3"/>
        <v>935</v>
      </c>
      <c r="R26" s="40">
        <f t="shared" si="4"/>
        <v>0.9133178346064431</v>
      </c>
    </row>
    <row r="27" spans="9:18" ht="16.5" customHeight="1">
      <c r="I27" s="42" t="s">
        <v>63</v>
      </c>
      <c r="J27" s="37">
        <v>104610</v>
      </c>
      <c r="K27" s="37">
        <v>351845</v>
      </c>
      <c r="L27" s="37">
        <v>170194</v>
      </c>
      <c r="M27" s="37">
        <v>181651</v>
      </c>
      <c r="N27" s="37">
        <f t="shared" si="1"/>
        <v>837</v>
      </c>
      <c r="O27" s="41">
        <f t="shared" si="2"/>
        <v>0.2384561035645911</v>
      </c>
      <c r="P27" s="38">
        <f t="shared" si="0"/>
        <v>3.3633973807475384</v>
      </c>
      <c r="Q27" s="39">
        <f t="shared" si="3"/>
        <v>1301</v>
      </c>
      <c r="R27" s="40">
        <f t="shared" si="4"/>
        <v>1.2593288096874424</v>
      </c>
    </row>
    <row r="28" spans="1:18" ht="16.5" customHeight="1">
      <c r="A28" s="33" t="s">
        <v>88</v>
      </c>
      <c r="I28" s="42" t="s">
        <v>89</v>
      </c>
      <c r="J28" s="37">
        <v>106080</v>
      </c>
      <c r="K28" s="37">
        <v>352732</v>
      </c>
      <c r="L28" s="37">
        <v>170791</v>
      </c>
      <c r="M28" s="37">
        <v>181941</v>
      </c>
      <c r="N28" s="37">
        <f t="shared" si="1"/>
        <v>887</v>
      </c>
      <c r="O28" s="41">
        <f t="shared" si="2"/>
        <v>0.252099646151004</v>
      </c>
      <c r="P28" s="38">
        <f t="shared" si="0"/>
        <v>3.3251508295625944</v>
      </c>
      <c r="Q28" s="43">
        <f t="shared" si="3"/>
        <v>1470</v>
      </c>
      <c r="R28" s="40">
        <f t="shared" si="4"/>
        <v>1.4052193862919415</v>
      </c>
    </row>
    <row r="29" spans="9:18" ht="16.5" customHeight="1">
      <c r="I29" s="42" t="s">
        <v>90</v>
      </c>
      <c r="J29" s="37">
        <v>107683</v>
      </c>
      <c r="K29" s="37">
        <v>353648</v>
      </c>
      <c r="L29" s="37">
        <v>171301</v>
      </c>
      <c r="M29" s="37">
        <v>182347</v>
      </c>
      <c r="N29" s="37">
        <f t="shared" si="1"/>
        <v>916</v>
      </c>
      <c r="O29" s="41">
        <f t="shared" si="2"/>
        <v>0.25968724130501347</v>
      </c>
      <c r="P29" s="38">
        <f t="shared" si="0"/>
        <v>3.2841581308098773</v>
      </c>
      <c r="Q29" s="43">
        <f t="shared" si="3"/>
        <v>1603</v>
      </c>
      <c r="R29" s="40">
        <f t="shared" si="4"/>
        <v>1.5111236802413273</v>
      </c>
    </row>
    <row r="30" spans="9:18" ht="16.5" customHeight="1">
      <c r="I30" s="42" t="s">
        <v>91</v>
      </c>
      <c r="J30" s="37">
        <v>109422</v>
      </c>
      <c r="K30" s="37">
        <v>355001</v>
      </c>
      <c r="L30" s="37">
        <v>172235</v>
      </c>
      <c r="M30" s="37">
        <v>182766</v>
      </c>
      <c r="N30" s="37">
        <f t="shared" si="1"/>
        <v>1353</v>
      </c>
      <c r="O30" s="41">
        <f t="shared" si="2"/>
        <v>0.38258381215219656</v>
      </c>
      <c r="P30" s="38">
        <f t="shared" si="0"/>
        <v>3.244329293926267</v>
      </c>
      <c r="Q30" s="39">
        <f t="shared" si="3"/>
        <v>1739</v>
      </c>
      <c r="R30" s="40">
        <f t="shared" si="4"/>
        <v>1.6149252899714903</v>
      </c>
    </row>
    <row r="31" spans="9:18" ht="16.5" customHeight="1">
      <c r="I31" s="42" t="s">
        <v>64</v>
      </c>
      <c r="J31" s="37">
        <v>111621</v>
      </c>
      <c r="K31" s="37">
        <v>355833</v>
      </c>
      <c r="L31" s="37">
        <v>172534</v>
      </c>
      <c r="M31" s="37">
        <v>183299</v>
      </c>
      <c r="N31" s="37">
        <f t="shared" si="1"/>
        <v>832</v>
      </c>
      <c r="O31" s="41">
        <f t="shared" si="2"/>
        <v>0.2343655369984873</v>
      </c>
      <c r="P31" s="38">
        <f t="shared" si="0"/>
        <v>3.187867874324724</v>
      </c>
      <c r="Q31" s="39">
        <f t="shared" si="3"/>
        <v>2199</v>
      </c>
      <c r="R31" s="40">
        <f t="shared" si="4"/>
        <v>2.009650710094862</v>
      </c>
    </row>
    <row r="32" spans="9:18" ht="16.5" customHeight="1">
      <c r="I32" s="42" t="s">
        <v>65</v>
      </c>
      <c r="J32" s="37">
        <v>113724</v>
      </c>
      <c r="K32" s="37">
        <v>357201</v>
      </c>
      <c r="L32" s="37">
        <v>173332</v>
      </c>
      <c r="M32" s="37">
        <v>183869</v>
      </c>
      <c r="N32" s="37">
        <f t="shared" si="1"/>
        <v>1368</v>
      </c>
      <c r="O32" s="41">
        <f t="shared" si="2"/>
        <v>0.38445000885246733</v>
      </c>
      <c r="P32" s="38">
        <f t="shared" si="0"/>
        <v>3.1409465020576133</v>
      </c>
      <c r="Q32" s="39">
        <f t="shared" si="3"/>
        <v>2103</v>
      </c>
      <c r="R32" s="40">
        <f t="shared" si="4"/>
        <v>1.884054075845943</v>
      </c>
    </row>
    <row r="33" spans="9:18" ht="16.5" customHeight="1">
      <c r="I33" s="42" t="s">
        <v>66</v>
      </c>
      <c r="J33" s="37">
        <v>115448</v>
      </c>
      <c r="K33" s="37">
        <v>358172</v>
      </c>
      <c r="L33" s="37">
        <v>173963</v>
      </c>
      <c r="M33" s="37">
        <v>184209</v>
      </c>
      <c r="N33" s="37">
        <f t="shared" si="1"/>
        <v>971</v>
      </c>
      <c r="O33" s="41">
        <f t="shared" si="2"/>
        <v>0.2718357451406911</v>
      </c>
      <c r="P33" s="38">
        <f t="shared" si="0"/>
        <v>3.102453052456517</v>
      </c>
      <c r="Q33" s="39">
        <f t="shared" si="3"/>
        <v>1724</v>
      </c>
      <c r="R33" s="40">
        <f t="shared" si="4"/>
        <v>1.515950898666948</v>
      </c>
    </row>
    <row r="34" spans="9:18" ht="16.5" customHeight="1">
      <c r="I34" s="42" t="s">
        <v>67</v>
      </c>
      <c r="J34" s="37">
        <v>117389</v>
      </c>
      <c r="K34" s="37">
        <v>359757</v>
      </c>
      <c r="L34" s="37">
        <v>174811</v>
      </c>
      <c r="M34" s="37">
        <v>184946</v>
      </c>
      <c r="N34" s="37">
        <f t="shared" si="1"/>
        <v>1585</v>
      </c>
      <c r="O34" s="41">
        <f t="shared" si="2"/>
        <v>0.4425248204773126</v>
      </c>
      <c r="P34" s="38">
        <f t="shared" si="0"/>
        <v>3.0646568247450783</v>
      </c>
      <c r="Q34" s="39">
        <f t="shared" si="3"/>
        <v>1941</v>
      </c>
      <c r="R34" s="40">
        <f t="shared" si="4"/>
        <v>1.6812764188205944</v>
      </c>
    </row>
    <row r="35" spans="9:18" ht="16.5" customHeight="1">
      <c r="I35" s="42" t="s">
        <v>68</v>
      </c>
      <c r="J35" s="37">
        <v>117629</v>
      </c>
      <c r="K35" s="37">
        <v>359604</v>
      </c>
      <c r="L35" s="37">
        <v>175282</v>
      </c>
      <c r="M35" s="37">
        <v>184322</v>
      </c>
      <c r="N35" s="37">
        <f t="shared" si="1"/>
        <v>-153</v>
      </c>
      <c r="O35" s="41">
        <f t="shared" si="2"/>
        <v>-0.04252870687714207</v>
      </c>
      <c r="P35" s="38">
        <f t="shared" si="0"/>
        <v>3.0571032653512313</v>
      </c>
      <c r="Q35" s="39">
        <f t="shared" si="3"/>
        <v>240</v>
      </c>
      <c r="R35" s="40">
        <f t="shared" si="4"/>
        <v>0.20444845769194728</v>
      </c>
    </row>
    <row r="36" spans="9:18" ht="16.5" customHeight="1">
      <c r="I36" s="42" t="s">
        <v>69</v>
      </c>
      <c r="J36" s="37">
        <v>119302</v>
      </c>
      <c r="K36" s="37">
        <v>360115</v>
      </c>
      <c r="L36" s="37">
        <v>175422</v>
      </c>
      <c r="M36" s="37">
        <v>184693</v>
      </c>
      <c r="N36" s="37">
        <f t="shared" si="1"/>
        <v>511</v>
      </c>
      <c r="O36" s="41">
        <f t="shared" si="2"/>
        <v>0.1421007552752472</v>
      </c>
      <c r="P36" s="38">
        <f t="shared" si="0"/>
        <v>3.0185160349365474</v>
      </c>
      <c r="Q36" s="39">
        <f t="shared" si="3"/>
        <v>1673</v>
      </c>
      <c r="R36" s="40">
        <f t="shared" si="4"/>
        <v>1.4222683181868416</v>
      </c>
    </row>
    <row r="37" spans="9:18" ht="16.5" customHeight="1">
      <c r="I37" s="42" t="s">
        <v>92</v>
      </c>
      <c r="J37" s="37">
        <v>121043</v>
      </c>
      <c r="K37" s="37">
        <v>360661</v>
      </c>
      <c r="L37" s="37">
        <v>175690</v>
      </c>
      <c r="M37" s="37">
        <v>184971</v>
      </c>
      <c r="N37" s="37">
        <f t="shared" si="1"/>
        <v>546</v>
      </c>
      <c r="O37" s="41">
        <f t="shared" si="2"/>
        <v>0.15161823306443775</v>
      </c>
      <c r="P37" s="38">
        <f t="shared" si="0"/>
        <v>2.9796105516221507</v>
      </c>
      <c r="Q37" s="39">
        <f t="shared" si="3"/>
        <v>1741</v>
      </c>
      <c r="R37" s="40">
        <f t="shared" si="4"/>
        <v>1.4593217213458283</v>
      </c>
    </row>
    <row r="38" spans="8:18" ht="16.5" customHeight="1">
      <c r="H38" s="44"/>
      <c r="I38" s="42" t="s">
        <v>93</v>
      </c>
      <c r="J38" s="37">
        <v>122563</v>
      </c>
      <c r="K38" s="37">
        <v>360528</v>
      </c>
      <c r="L38" s="37">
        <v>175774</v>
      </c>
      <c r="M38" s="37">
        <v>184754</v>
      </c>
      <c r="N38" s="37">
        <f t="shared" si="1"/>
        <v>-133</v>
      </c>
      <c r="O38" s="41">
        <f t="shared" si="2"/>
        <v>-0.0368767346621897</v>
      </c>
      <c r="P38" s="38">
        <f t="shared" si="0"/>
        <v>2.941572905362956</v>
      </c>
      <c r="Q38" s="39">
        <f t="shared" si="3"/>
        <v>1520</v>
      </c>
      <c r="R38" s="40">
        <f t="shared" si="4"/>
        <v>1.2557520881009228</v>
      </c>
    </row>
    <row r="39" spans="8:18" ht="16.5" customHeight="1">
      <c r="H39" s="44"/>
      <c r="I39" s="42" t="s">
        <v>70</v>
      </c>
      <c r="J39" s="37">
        <v>123750</v>
      </c>
      <c r="K39" s="37">
        <v>359945</v>
      </c>
      <c r="L39" s="37">
        <v>175432</v>
      </c>
      <c r="M39" s="37">
        <v>184513</v>
      </c>
      <c r="N39" s="37">
        <f t="shared" si="1"/>
        <v>-583</v>
      </c>
      <c r="O39" s="41">
        <f t="shared" si="2"/>
        <v>-0.16170727377623928</v>
      </c>
      <c r="P39" s="38">
        <f t="shared" si="0"/>
        <v>2.9086464646464645</v>
      </c>
      <c r="Q39" s="39">
        <f t="shared" si="3"/>
        <v>1187</v>
      </c>
      <c r="R39" s="40">
        <f t="shared" si="4"/>
        <v>0.9684815156286971</v>
      </c>
    </row>
    <row r="40" spans="9:18" ht="16.5" customHeight="1">
      <c r="I40" s="42" t="s">
        <v>94</v>
      </c>
      <c r="J40" s="37">
        <v>124070</v>
      </c>
      <c r="K40" s="37">
        <v>358750</v>
      </c>
      <c r="L40" s="37">
        <v>174874</v>
      </c>
      <c r="M40" s="37">
        <v>183876</v>
      </c>
      <c r="N40" s="37">
        <f t="shared" si="1"/>
        <v>-1195</v>
      </c>
      <c r="O40" s="41">
        <f t="shared" si="2"/>
        <v>-0.3319951659281279</v>
      </c>
      <c r="P40" s="38">
        <f t="shared" si="0"/>
        <v>2.891512855646006</v>
      </c>
      <c r="Q40" s="39">
        <f t="shared" si="3"/>
        <v>320</v>
      </c>
      <c r="R40" s="40">
        <f t="shared" si="4"/>
        <v>0.2585858585858586</v>
      </c>
    </row>
    <row r="41" spans="9:18" ht="16.5" customHeight="1">
      <c r="I41" s="42" t="s">
        <v>95</v>
      </c>
      <c r="J41" s="37">
        <v>125455</v>
      </c>
      <c r="K41" s="37">
        <v>358101</v>
      </c>
      <c r="L41" s="37">
        <v>174388</v>
      </c>
      <c r="M41" s="37">
        <v>183713</v>
      </c>
      <c r="N41" s="37">
        <f t="shared" si="1"/>
        <v>-649</v>
      </c>
      <c r="O41" s="41">
        <f t="shared" si="2"/>
        <v>-0.18090592334494773</v>
      </c>
      <c r="P41" s="38">
        <f t="shared" si="0"/>
        <v>2.8544179187756566</v>
      </c>
      <c r="Q41" s="39">
        <f t="shared" si="3"/>
        <v>1385</v>
      </c>
      <c r="R41" s="40">
        <f t="shared" si="4"/>
        <v>1.1163053115176915</v>
      </c>
    </row>
    <row r="42" spans="9:18" ht="16.5" customHeight="1">
      <c r="I42" s="42" t="s">
        <v>96</v>
      </c>
      <c r="J42" s="37">
        <v>126709</v>
      </c>
      <c r="K42" s="37">
        <v>357087</v>
      </c>
      <c r="L42" s="37">
        <v>173848</v>
      </c>
      <c r="M42" s="37">
        <v>183239</v>
      </c>
      <c r="N42" s="37">
        <f t="shared" si="1"/>
        <v>-1014</v>
      </c>
      <c r="O42" s="41">
        <f t="shared" si="2"/>
        <v>-0.283160337446698</v>
      </c>
      <c r="P42" s="38">
        <f t="shared" si="0"/>
        <v>2.8181660339833794</v>
      </c>
      <c r="Q42" s="39">
        <f t="shared" si="3"/>
        <v>1254</v>
      </c>
      <c r="R42" s="40">
        <f t="shared" si="4"/>
        <v>0.9995615957913196</v>
      </c>
    </row>
    <row r="43" spans="9:18" ht="16.5" customHeight="1">
      <c r="I43" s="42" t="s">
        <v>97</v>
      </c>
      <c r="J43" s="37">
        <v>127922</v>
      </c>
      <c r="K43" s="37">
        <v>355855</v>
      </c>
      <c r="L43" s="37">
        <v>173131</v>
      </c>
      <c r="M43" s="37">
        <v>182724</v>
      </c>
      <c r="N43" s="37">
        <f t="shared" si="1"/>
        <v>-1232</v>
      </c>
      <c r="O43" s="41">
        <f t="shared" si="2"/>
        <v>-0.34501396018337266</v>
      </c>
      <c r="P43" s="38">
        <f t="shared" si="0"/>
        <v>2.7818123544034647</v>
      </c>
      <c r="Q43" s="39">
        <f t="shared" si="3"/>
        <v>1213</v>
      </c>
      <c r="R43" s="40">
        <f t="shared" si="4"/>
        <v>0.9573116353218792</v>
      </c>
    </row>
    <row r="44" spans="9:18" ht="16.5" customHeight="1">
      <c r="I44" s="42" t="s">
        <v>98</v>
      </c>
      <c r="J44" s="37">
        <v>129296</v>
      </c>
      <c r="K44" s="37">
        <v>354520</v>
      </c>
      <c r="L44" s="37">
        <v>172327</v>
      </c>
      <c r="M44" s="37">
        <v>182193</v>
      </c>
      <c r="N44" s="37">
        <f t="shared" si="1"/>
        <v>-1335</v>
      </c>
      <c r="O44" s="41">
        <f t="shared" si="2"/>
        <v>-0.3751528010004075</v>
      </c>
      <c r="P44" s="38">
        <f t="shared" si="0"/>
        <v>2.7419255042692736</v>
      </c>
      <c r="Q44" s="39">
        <f t="shared" si="3"/>
        <v>1374</v>
      </c>
      <c r="R44" s="40">
        <f t="shared" si="4"/>
        <v>1.0740920248276293</v>
      </c>
    </row>
    <row r="45" spans="9:18" ht="16.5" customHeight="1">
      <c r="I45" s="42" t="s">
        <v>71</v>
      </c>
      <c r="J45" s="37">
        <v>128797</v>
      </c>
      <c r="K45" s="37">
        <v>352417</v>
      </c>
      <c r="L45" s="37">
        <v>171096</v>
      </c>
      <c r="M45" s="37">
        <v>181321</v>
      </c>
      <c r="N45" s="37">
        <f t="shared" si="1"/>
        <v>-2103</v>
      </c>
      <c r="O45" s="41">
        <f t="shared" si="2"/>
        <v>-0.5931964346158186</v>
      </c>
      <c r="P45" s="38">
        <f t="shared" si="0"/>
        <v>2.736220564143575</v>
      </c>
      <c r="Q45" s="39">
        <f t="shared" si="3"/>
        <v>-499</v>
      </c>
      <c r="R45" s="40">
        <f t="shared" si="4"/>
        <v>-0.38593614651652025</v>
      </c>
    </row>
    <row r="46" spans="8:18" ht="16.5" customHeight="1">
      <c r="H46" s="45"/>
      <c r="I46" s="46" t="s">
        <v>99</v>
      </c>
      <c r="J46" s="47">
        <v>129942</v>
      </c>
      <c r="K46" s="37">
        <v>350235</v>
      </c>
      <c r="L46" s="37">
        <v>169950</v>
      </c>
      <c r="M46" s="37">
        <v>180285</v>
      </c>
      <c r="N46" s="37">
        <f t="shared" si="1"/>
        <v>-2182</v>
      </c>
      <c r="O46" s="41">
        <f t="shared" si="2"/>
        <v>-0.6191528785501267</v>
      </c>
      <c r="P46" s="38">
        <f t="shared" si="0"/>
        <v>2.695317911068015</v>
      </c>
      <c r="Q46" s="39">
        <f t="shared" si="3"/>
        <v>1145</v>
      </c>
      <c r="R46" s="40">
        <f t="shared" si="4"/>
        <v>0.8889958617048533</v>
      </c>
    </row>
    <row r="47" spans="8:18" ht="16.5" customHeight="1">
      <c r="H47" s="45"/>
      <c r="I47" s="46" t="s">
        <v>100</v>
      </c>
      <c r="J47" s="47">
        <v>131153</v>
      </c>
      <c r="K47" s="37">
        <f>L47+M47</f>
        <v>348093</v>
      </c>
      <c r="L47" s="37">
        <v>168765</v>
      </c>
      <c r="M47" s="37">
        <v>179328</v>
      </c>
      <c r="N47" s="37">
        <f t="shared" si="1"/>
        <v>-2142</v>
      </c>
      <c r="O47" s="41">
        <f t="shared" si="2"/>
        <v>-0.611589361428755</v>
      </c>
      <c r="P47" s="38">
        <f t="shared" si="0"/>
        <v>2.654098648143771</v>
      </c>
      <c r="Q47" s="39">
        <f t="shared" si="3"/>
        <v>1211</v>
      </c>
      <c r="R47" s="40">
        <f t="shared" si="4"/>
        <v>0.9319542565144449</v>
      </c>
    </row>
    <row r="48" spans="8:18" ht="16.5" customHeight="1">
      <c r="H48" s="45"/>
      <c r="I48" s="46" t="s">
        <v>101</v>
      </c>
      <c r="J48" s="47">
        <v>132285</v>
      </c>
      <c r="K48" s="37">
        <f>L48+M48</f>
        <v>345516</v>
      </c>
      <c r="L48" s="37">
        <v>167459</v>
      </c>
      <c r="M48" s="37">
        <v>178057</v>
      </c>
      <c r="N48" s="37">
        <f>K48-K47</f>
        <v>-2577</v>
      </c>
      <c r="O48" s="41">
        <f>N48/K47*100</f>
        <v>-0.7403193974024183</v>
      </c>
      <c r="P48" s="38">
        <f t="shared" si="0"/>
        <v>2.6119061118040596</v>
      </c>
      <c r="Q48" s="39">
        <f t="shared" si="3"/>
        <v>1132</v>
      </c>
      <c r="R48" s="40">
        <f t="shared" si="4"/>
        <v>0.8631140728767165</v>
      </c>
    </row>
    <row r="49" spans="8:18" ht="16.5" customHeight="1">
      <c r="H49" s="45"/>
      <c r="I49" s="46" t="s">
        <v>102</v>
      </c>
      <c r="J49" s="47">
        <v>133270</v>
      </c>
      <c r="K49" s="37">
        <f>L49+M49</f>
        <v>343008</v>
      </c>
      <c r="L49" s="37">
        <v>166085</v>
      </c>
      <c r="M49" s="37">
        <v>176923</v>
      </c>
      <c r="N49" s="37">
        <f>K49-K48</f>
        <v>-2508</v>
      </c>
      <c r="O49" s="41">
        <f>N49/K48*100</f>
        <v>-0.7258708713923523</v>
      </c>
      <c r="P49" s="38">
        <f t="shared" si="0"/>
        <v>2.5737825467096873</v>
      </c>
      <c r="Q49" s="39">
        <f t="shared" si="3"/>
        <v>985</v>
      </c>
      <c r="R49" s="40">
        <f t="shared" si="4"/>
        <v>0.7446044525078429</v>
      </c>
    </row>
    <row r="50" spans="8:18" ht="16.5" customHeight="1">
      <c r="H50" s="45"/>
      <c r="I50" s="48" t="s">
        <v>103</v>
      </c>
      <c r="J50" s="49">
        <v>128247</v>
      </c>
      <c r="K50" s="50">
        <v>339277</v>
      </c>
      <c r="L50" s="52" t="s">
        <v>104</v>
      </c>
      <c r="M50" s="52" t="s">
        <v>104</v>
      </c>
      <c r="N50" s="50">
        <f>K50-K49</f>
        <v>-3731</v>
      </c>
      <c r="O50" s="53">
        <f>N50/K49*100</f>
        <v>-1.0877297322511428</v>
      </c>
      <c r="P50" s="54">
        <f t="shared" si="0"/>
        <v>2.6454965808167055</v>
      </c>
      <c r="Q50" s="55">
        <f t="shared" si="3"/>
        <v>-5023</v>
      </c>
      <c r="R50" s="56">
        <f t="shared" si="4"/>
        <v>-3.7690402941397165</v>
      </c>
    </row>
    <row r="51" spans="1:8" ht="16.5" customHeight="1" hidden="1">
      <c r="A51" s="34" t="s">
        <v>105</v>
      </c>
      <c r="B51" s="57"/>
      <c r="C51" s="57"/>
      <c r="D51" s="57"/>
      <c r="E51" s="57"/>
      <c r="F51" s="58"/>
      <c r="G51" s="59"/>
      <c r="H51" s="45"/>
    </row>
    <row r="52" spans="1:8" ht="16.5" customHeight="1" hidden="1">
      <c r="A52" s="60" t="s">
        <v>106</v>
      </c>
      <c r="B52" s="57"/>
      <c r="C52" s="57"/>
      <c r="D52" s="57"/>
      <c r="E52" s="57"/>
      <c r="F52" s="58"/>
      <c r="G52" s="59"/>
      <c r="H52" s="45"/>
    </row>
    <row r="53" spans="1:8" ht="51.75" customHeight="1" hidden="1">
      <c r="A53" s="60" t="s">
        <v>107</v>
      </c>
      <c r="B53" s="57"/>
      <c r="C53" s="57"/>
      <c r="D53" s="57"/>
      <c r="E53" s="57"/>
      <c r="F53" s="58"/>
      <c r="G53" s="59"/>
      <c r="H53" s="45"/>
    </row>
    <row r="54" spans="1:8" ht="51.75" customHeight="1" hidden="1">
      <c r="A54" s="60" t="s">
        <v>108</v>
      </c>
      <c r="B54" s="57"/>
      <c r="C54" s="57"/>
      <c r="D54" s="57"/>
      <c r="E54" s="57"/>
      <c r="F54" s="61"/>
      <c r="G54" s="45"/>
      <c r="H54" s="45"/>
    </row>
    <row r="55" spans="1:8" ht="51.75" customHeight="1" hidden="1">
      <c r="A55" s="60" t="s">
        <v>109</v>
      </c>
      <c r="B55" s="57"/>
      <c r="C55" s="57"/>
      <c r="D55" s="57"/>
      <c r="E55" s="57"/>
      <c r="F55" s="61"/>
      <c r="G55" s="45"/>
      <c r="H55" s="45"/>
    </row>
    <row r="56" spans="1:8" ht="51.75" customHeight="1" hidden="1">
      <c r="A56" s="60" t="s">
        <v>110</v>
      </c>
      <c r="B56" s="57"/>
      <c r="C56" s="57"/>
      <c r="D56" s="57"/>
      <c r="E56" s="57"/>
      <c r="F56" s="61"/>
      <c r="G56" s="45"/>
      <c r="H56" s="45"/>
    </row>
    <row r="57" spans="1:8" ht="51.75" customHeight="1" hidden="1">
      <c r="A57" s="60" t="s">
        <v>111</v>
      </c>
      <c r="B57" s="57"/>
      <c r="C57" s="57"/>
      <c r="D57" s="57"/>
      <c r="E57" s="57"/>
      <c r="F57" s="61"/>
      <c r="G57" s="45"/>
      <c r="H57" s="45"/>
    </row>
    <row r="58" spans="1:8" ht="51.75" customHeight="1" hidden="1">
      <c r="A58" s="60" t="s">
        <v>112</v>
      </c>
      <c r="B58" s="57"/>
      <c r="C58" s="57"/>
      <c r="D58" s="57"/>
      <c r="E58" s="57"/>
      <c r="F58" s="61"/>
      <c r="G58" s="45"/>
      <c r="H58" s="45"/>
    </row>
    <row r="59" spans="1:8" ht="51.75" customHeight="1" hidden="1">
      <c r="A59" s="60" t="s">
        <v>113</v>
      </c>
      <c r="B59" s="57"/>
      <c r="C59" s="57"/>
      <c r="D59" s="57"/>
      <c r="E59" s="57"/>
      <c r="F59" s="61"/>
      <c r="G59" s="45"/>
      <c r="H59" s="45"/>
    </row>
    <row r="60" spans="1:8" ht="51.75" customHeight="1" hidden="1">
      <c r="A60" s="60" t="s">
        <v>114</v>
      </c>
      <c r="B60" s="57"/>
      <c r="C60" s="57"/>
      <c r="D60" s="57"/>
      <c r="E60" s="57"/>
      <c r="F60" s="61"/>
      <c r="G60" s="45"/>
      <c r="H60" s="45"/>
    </row>
    <row r="61" spans="1:8" ht="51.75" customHeight="1" hidden="1">
      <c r="A61" s="60" t="s">
        <v>115</v>
      </c>
      <c r="B61" s="57"/>
      <c r="C61" s="57"/>
      <c r="D61" s="57"/>
      <c r="E61" s="57"/>
      <c r="F61" s="61"/>
      <c r="G61" s="45"/>
      <c r="H61" s="45"/>
    </row>
    <row r="62" spans="1:8" ht="51.75" customHeight="1" hidden="1">
      <c r="A62" s="60" t="s">
        <v>116</v>
      </c>
      <c r="B62" s="57"/>
      <c r="C62" s="57"/>
      <c r="D62" s="57"/>
      <c r="E62" s="57"/>
      <c r="F62" s="61"/>
      <c r="G62" s="45"/>
      <c r="H62" s="45"/>
    </row>
    <row r="63" spans="1:8" ht="51.75" customHeight="1" hidden="1">
      <c r="A63" s="60" t="s">
        <v>117</v>
      </c>
      <c r="B63" s="57"/>
      <c r="C63" s="57"/>
      <c r="D63" s="57"/>
      <c r="E63" s="57"/>
      <c r="F63" s="61"/>
      <c r="G63" s="45"/>
      <c r="H63" s="45"/>
    </row>
    <row r="64" spans="1:8" ht="51.75" customHeight="1" hidden="1">
      <c r="A64" s="60" t="s">
        <v>118</v>
      </c>
      <c r="B64" s="57"/>
      <c r="C64" s="57"/>
      <c r="D64" s="57"/>
      <c r="E64" s="57"/>
      <c r="F64" s="61"/>
      <c r="G64" s="45"/>
      <c r="H64" s="45"/>
    </row>
    <row r="65" spans="1:8" ht="51.75" customHeight="1" hidden="1">
      <c r="A65" s="60" t="s">
        <v>119</v>
      </c>
      <c r="B65" s="57"/>
      <c r="C65" s="57"/>
      <c r="D65" s="57"/>
      <c r="E65" s="57"/>
      <c r="F65" s="61"/>
      <c r="G65" s="45"/>
      <c r="H65" s="45"/>
    </row>
    <row r="66" spans="1:8" ht="51.75" customHeight="1" hidden="1">
      <c r="A66" s="60" t="s">
        <v>120</v>
      </c>
      <c r="B66" s="57"/>
      <c r="C66" s="57"/>
      <c r="D66" s="57"/>
      <c r="E66" s="57"/>
      <c r="F66" s="61"/>
      <c r="G66" s="45"/>
      <c r="H66" s="45"/>
    </row>
    <row r="67" spans="1:8" ht="54" hidden="1">
      <c r="A67" s="60" t="s">
        <v>121</v>
      </c>
      <c r="B67" s="57"/>
      <c r="C67" s="57"/>
      <c r="D67" s="57"/>
      <c r="E67" s="57"/>
      <c r="F67" s="61"/>
      <c r="G67" s="45"/>
      <c r="H67" s="45"/>
    </row>
    <row r="68" spans="1:8" ht="53.25" customHeight="1" hidden="1">
      <c r="A68" s="60" t="s">
        <v>122</v>
      </c>
      <c r="B68" s="57"/>
      <c r="C68" s="57"/>
      <c r="D68" s="57"/>
      <c r="E68" s="57"/>
      <c r="F68" s="61"/>
      <c r="G68" s="45"/>
      <c r="H68" s="45"/>
    </row>
    <row r="69" spans="1:8" ht="54" hidden="1">
      <c r="A69" s="60" t="s">
        <v>123</v>
      </c>
      <c r="B69" s="57"/>
      <c r="C69" s="57"/>
      <c r="D69" s="57"/>
      <c r="E69" s="57"/>
      <c r="F69" s="61"/>
      <c r="G69" s="45"/>
      <c r="H69" s="45"/>
    </row>
    <row r="70" spans="1:8" ht="54" customHeight="1" hidden="1">
      <c r="A70" s="60" t="s">
        <v>124</v>
      </c>
      <c r="B70" s="57"/>
      <c r="C70" s="57"/>
      <c r="D70" s="57"/>
      <c r="E70" s="57"/>
      <c r="F70" s="61"/>
      <c r="G70" s="45"/>
      <c r="H70" s="45"/>
    </row>
    <row r="71" spans="1:8" ht="54" customHeight="1" hidden="1">
      <c r="A71" s="60" t="s">
        <v>125</v>
      </c>
      <c r="B71" s="57"/>
      <c r="C71" s="57"/>
      <c r="D71" s="57"/>
      <c r="E71" s="57"/>
      <c r="F71" s="61"/>
      <c r="G71" s="45"/>
      <c r="H71" s="45"/>
    </row>
    <row r="72" spans="1:8" ht="54" customHeight="1" hidden="1">
      <c r="A72" s="60" t="s">
        <v>126</v>
      </c>
      <c r="B72" s="57"/>
      <c r="C72" s="57"/>
      <c r="D72" s="57"/>
      <c r="E72" s="57"/>
      <c r="F72" s="61"/>
      <c r="G72" s="45"/>
      <c r="H72" s="45"/>
    </row>
    <row r="73" spans="1:8" ht="54" customHeight="1" hidden="1">
      <c r="A73" s="60" t="s">
        <v>127</v>
      </c>
      <c r="B73" s="57"/>
      <c r="C73" s="57"/>
      <c r="D73" s="57"/>
      <c r="E73" s="57"/>
      <c r="F73" s="61"/>
      <c r="G73" s="45"/>
      <c r="H73" s="45"/>
    </row>
    <row r="74" spans="1:8" ht="54" customHeight="1" hidden="1">
      <c r="A74" s="60" t="s">
        <v>128</v>
      </c>
      <c r="B74" s="57"/>
      <c r="C74" s="57"/>
      <c r="D74" s="57"/>
      <c r="E74" s="57"/>
      <c r="F74" s="61"/>
      <c r="G74" s="45"/>
      <c r="H74" s="45"/>
    </row>
    <row r="75" spans="1:8" ht="54" customHeight="1" hidden="1">
      <c r="A75" s="60" t="s">
        <v>129</v>
      </c>
      <c r="B75" s="57"/>
      <c r="C75" s="57"/>
      <c r="D75" s="57"/>
      <c r="E75" s="57"/>
      <c r="F75" s="61"/>
      <c r="G75" s="45"/>
      <c r="H75" s="45"/>
    </row>
    <row r="76" spans="1:8" ht="61.5" customHeight="1" hidden="1">
      <c r="A76" s="62" t="s">
        <v>130</v>
      </c>
      <c r="B76" s="57"/>
      <c r="C76" s="57"/>
      <c r="D76" s="57"/>
      <c r="E76" s="57"/>
      <c r="F76" s="61"/>
      <c r="G76" s="45"/>
      <c r="H76" s="45"/>
    </row>
    <row r="77" spans="1:8" ht="18.75" customHeight="1">
      <c r="A77" s="63"/>
      <c r="B77" s="57"/>
      <c r="C77" s="57"/>
      <c r="D77" s="57"/>
      <c r="E77" s="57"/>
      <c r="F77" s="61"/>
      <c r="G77" s="45"/>
      <c r="H77" s="45"/>
    </row>
    <row r="78" spans="2:8" ht="18.75" customHeight="1">
      <c r="B78" s="57"/>
      <c r="C78" s="57"/>
      <c r="D78" s="57"/>
      <c r="E78" s="57"/>
      <c r="F78" s="61"/>
      <c r="G78" s="45"/>
      <c r="H78" s="45"/>
    </row>
    <row r="79" spans="1:8" ht="18.75" customHeight="1">
      <c r="A79" s="63"/>
      <c r="B79" s="57"/>
      <c r="C79" s="57"/>
      <c r="D79" s="57"/>
      <c r="E79" s="57"/>
      <c r="F79" s="61"/>
      <c r="G79" s="45"/>
      <c r="H79" s="45"/>
    </row>
    <row r="80" spans="1:8" ht="18.75" customHeight="1">
      <c r="A80" s="64"/>
      <c r="B80" s="57"/>
      <c r="C80" s="57"/>
      <c r="D80" s="57"/>
      <c r="E80" s="57"/>
      <c r="F80" s="61"/>
      <c r="G80" s="45"/>
      <c r="H80" s="45"/>
    </row>
    <row r="81" spans="1:8" ht="18.75" customHeight="1">
      <c r="A81" s="64"/>
      <c r="B81" s="57"/>
      <c r="C81" s="57"/>
      <c r="D81" s="57"/>
      <c r="E81" s="57"/>
      <c r="F81" s="58"/>
      <c r="G81" s="45"/>
      <c r="H81" s="45"/>
    </row>
    <row r="82" spans="1:8" ht="18.75" customHeight="1">
      <c r="A82" s="64"/>
      <c r="B82" s="57"/>
      <c r="C82" s="57"/>
      <c r="D82" s="57"/>
      <c r="E82" s="57"/>
      <c r="F82" s="61"/>
      <c r="G82" s="45"/>
      <c r="H82" s="45"/>
    </row>
    <row r="83" spans="1:8" ht="18.75" customHeight="1">
      <c r="A83" s="64"/>
      <c r="B83" s="57"/>
      <c r="C83" s="57"/>
      <c r="D83" s="57"/>
      <c r="E83" s="57"/>
      <c r="F83" s="61"/>
      <c r="G83" s="45"/>
      <c r="H83" s="45"/>
    </row>
    <row r="84" spans="1:8" ht="18.75" customHeight="1">
      <c r="A84" s="64"/>
      <c r="B84" s="57"/>
      <c r="C84" s="57"/>
      <c r="D84" s="57"/>
      <c r="E84" s="57"/>
      <c r="F84" s="58"/>
      <c r="G84" s="45"/>
      <c r="H84" s="45"/>
    </row>
    <row r="85" spans="1:8" ht="18.75" customHeight="1">
      <c r="A85" s="64"/>
      <c r="B85" s="57"/>
      <c r="C85" s="57"/>
      <c r="D85" s="57"/>
      <c r="E85" s="57"/>
      <c r="F85" s="57"/>
      <c r="G85" s="57"/>
      <c r="H85" s="57"/>
    </row>
    <row r="86" spans="1:8" ht="18.75" customHeight="1">
      <c r="A86" s="64"/>
      <c r="B86" s="65"/>
      <c r="C86" s="65"/>
      <c r="D86" s="65"/>
      <c r="E86" s="65"/>
      <c r="F86" s="65"/>
      <c r="G86" s="65"/>
      <c r="H86" s="65"/>
    </row>
    <row r="87" spans="1:8" ht="18.75" customHeight="1">
      <c r="A87" s="65"/>
      <c r="B87" s="65"/>
      <c r="C87" s="65"/>
      <c r="D87" s="65"/>
      <c r="E87" s="65"/>
      <c r="F87" s="65"/>
      <c r="G87" s="65"/>
      <c r="H87" s="65"/>
    </row>
    <row r="88" spans="1:8" ht="18.75" customHeight="1">
      <c r="A88" s="65"/>
      <c r="B88" s="65"/>
      <c r="C88" s="65"/>
      <c r="D88" s="65"/>
      <c r="E88" s="65"/>
      <c r="F88" s="65"/>
      <c r="G88" s="65"/>
      <c r="H88" s="65"/>
    </row>
    <row r="89" spans="1:8" ht="18.75" customHeight="1">
      <c r="A89" s="65"/>
      <c r="B89" s="65"/>
      <c r="C89" s="65"/>
      <c r="D89" s="65"/>
      <c r="E89" s="65"/>
      <c r="F89" s="65"/>
      <c r="G89" s="65"/>
      <c r="H89" s="65"/>
    </row>
    <row r="90" spans="1:8" ht="18.75" customHeight="1">
      <c r="A90" s="65"/>
      <c r="B90" s="65"/>
      <c r="C90" s="65"/>
      <c r="D90" s="65"/>
      <c r="E90" s="65"/>
      <c r="F90" s="65"/>
      <c r="G90" s="65"/>
      <c r="H90" s="65"/>
    </row>
    <row r="91" spans="1:8" ht="18.75" customHeight="1">
      <c r="A91" s="65"/>
      <c r="B91" s="65"/>
      <c r="C91" s="65"/>
      <c r="D91" s="65"/>
      <c r="E91" s="65"/>
      <c r="F91" s="65"/>
      <c r="G91" s="65"/>
      <c r="H91" s="65"/>
    </row>
    <row r="92" spans="1:8" ht="18.75" customHeight="1">
      <c r="A92" s="65"/>
      <c r="B92" s="65"/>
      <c r="C92" s="65"/>
      <c r="D92" s="65"/>
      <c r="E92" s="65"/>
      <c r="F92" s="65"/>
      <c r="G92" s="65"/>
      <c r="H92" s="65"/>
    </row>
    <row r="93" spans="1:8" ht="18.75" customHeight="1">
      <c r="A93" s="65"/>
      <c r="B93" s="65"/>
      <c r="C93" s="65"/>
      <c r="D93" s="65"/>
      <c r="E93" s="65"/>
      <c r="F93" s="65"/>
      <c r="G93" s="65"/>
      <c r="H93" s="65"/>
    </row>
    <row r="94" spans="1:8" ht="18.75" customHeight="1">
      <c r="A94" s="65"/>
      <c r="B94" s="65"/>
      <c r="C94" s="65"/>
      <c r="D94" s="65"/>
      <c r="E94" s="65"/>
      <c r="F94" s="65"/>
      <c r="G94" s="65"/>
      <c r="H94" s="65"/>
    </row>
    <row r="95" spans="1:8" ht="18.75" customHeight="1">
      <c r="A95" s="65"/>
      <c r="B95" s="65"/>
      <c r="C95" s="65"/>
      <c r="D95" s="65"/>
      <c r="E95" s="65"/>
      <c r="F95" s="65"/>
      <c r="G95" s="65"/>
      <c r="H95" s="65"/>
    </row>
    <row r="96" spans="1:8" ht="18.75" customHeight="1">
      <c r="A96" s="65"/>
      <c r="B96" s="65"/>
      <c r="C96" s="65"/>
      <c r="D96" s="65"/>
      <c r="E96" s="65"/>
      <c r="F96" s="65"/>
      <c r="G96" s="65"/>
      <c r="H96" s="65"/>
    </row>
    <row r="97" spans="1:8" ht="18.75" customHeight="1">
      <c r="A97" s="65"/>
      <c r="B97" s="65"/>
      <c r="C97" s="65"/>
      <c r="D97" s="65"/>
      <c r="E97" s="65"/>
      <c r="F97" s="65"/>
      <c r="G97" s="65"/>
      <c r="H97" s="65"/>
    </row>
    <row r="98" spans="1:8" ht="18.75" customHeight="1">
      <c r="A98" s="65"/>
      <c r="B98" s="65"/>
      <c r="C98" s="65"/>
      <c r="D98" s="65"/>
      <c r="E98" s="65"/>
      <c r="F98" s="65"/>
      <c r="G98" s="65"/>
      <c r="H98" s="65"/>
    </row>
    <row r="99" spans="1:8" ht="18.75" customHeight="1">
      <c r="A99" s="65"/>
      <c r="B99" s="65"/>
      <c r="C99" s="65"/>
      <c r="D99" s="65"/>
      <c r="E99" s="65"/>
      <c r="F99" s="65"/>
      <c r="G99" s="65"/>
      <c r="H99" s="65"/>
    </row>
    <row r="100" spans="1:8" ht="18.75" customHeight="1">
      <c r="A100" s="65"/>
      <c r="B100" s="65"/>
      <c r="C100" s="65"/>
      <c r="D100" s="65"/>
      <c r="E100" s="65"/>
      <c r="F100" s="65"/>
      <c r="G100" s="65"/>
      <c r="H100" s="65"/>
    </row>
    <row r="101" spans="1:8" ht="18.75" customHeight="1">
      <c r="A101" s="65"/>
      <c r="B101" s="65"/>
      <c r="C101" s="65"/>
      <c r="D101" s="65"/>
      <c r="E101" s="65"/>
      <c r="F101" s="65"/>
      <c r="G101" s="65"/>
      <c r="H101" s="65"/>
    </row>
    <row r="102" spans="1:8" ht="18.75" customHeight="1">
      <c r="A102" s="65"/>
      <c r="B102" s="65"/>
      <c r="C102" s="65"/>
      <c r="D102" s="65"/>
      <c r="E102" s="65"/>
      <c r="F102" s="65"/>
      <c r="G102" s="65"/>
      <c r="H102" s="65"/>
    </row>
    <row r="103" spans="1:8" ht="18.75" customHeight="1">
      <c r="A103" s="65"/>
      <c r="B103" s="65"/>
      <c r="C103" s="65"/>
      <c r="D103" s="65"/>
      <c r="E103" s="65"/>
      <c r="F103" s="65"/>
      <c r="G103" s="65"/>
      <c r="H103" s="65"/>
    </row>
    <row r="104" spans="1:8" ht="18.75" customHeight="1">
      <c r="A104" s="65"/>
      <c r="B104" s="65"/>
      <c r="C104" s="65"/>
      <c r="D104" s="65"/>
      <c r="E104" s="65"/>
      <c r="F104" s="65"/>
      <c r="G104" s="65"/>
      <c r="H104" s="65"/>
    </row>
    <row r="105" spans="1:8" ht="18.75" customHeight="1">
      <c r="A105" s="65"/>
      <c r="B105" s="65"/>
      <c r="C105" s="65"/>
      <c r="D105" s="65"/>
      <c r="E105" s="65"/>
      <c r="F105" s="65"/>
      <c r="G105" s="65"/>
      <c r="H105" s="65"/>
    </row>
    <row r="106" spans="1:8" ht="18.75" customHeight="1">
      <c r="A106" s="65"/>
      <c r="B106" s="65"/>
      <c r="C106" s="65"/>
      <c r="D106" s="65"/>
      <c r="E106" s="65"/>
      <c r="F106" s="65"/>
      <c r="G106" s="65"/>
      <c r="H106" s="65"/>
    </row>
    <row r="107" spans="1:8" ht="18.75" customHeight="1">
      <c r="A107" s="65"/>
      <c r="B107" s="65"/>
      <c r="C107" s="65"/>
      <c r="D107" s="65"/>
      <c r="E107" s="65"/>
      <c r="F107" s="65"/>
      <c r="G107" s="65"/>
      <c r="H107" s="65"/>
    </row>
    <row r="108" spans="1:8" ht="18.75" customHeight="1">
      <c r="A108" s="65"/>
      <c r="B108" s="65"/>
      <c r="C108" s="65"/>
      <c r="D108" s="65"/>
      <c r="E108" s="65"/>
      <c r="F108" s="65"/>
      <c r="G108" s="65"/>
      <c r="H108" s="65"/>
    </row>
    <row r="109" spans="1:8" ht="18.75" customHeight="1">
      <c r="A109" s="65"/>
      <c r="B109" s="65"/>
      <c r="C109" s="65"/>
      <c r="D109" s="65"/>
      <c r="E109" s="65"/>
      <c r="F109" s="65"/>
      <c r="G109" s="65"/>
      <c r="H109" s="65"/>
    </row>
    <row r="110" spans="1:8" ht="18.75" customHeight="1">
      <c r="A110" s="65"/>
      <c r="B110" s="65"/>
      <c r="C110" s="65"/>
      <c r="D110" s="65"/>
      <c r="E110" s="65"/>
      <c r="F110" s="65"/>
      <c r="G110" s="65"/>
      <c r="H110" s="65"/>
    </row>
    <row r="111" spans="1:8" ht="18.75" customHeight="1">
      <c r="A111" s="65"/>
      <c r="B111" s="65"/>
      <c r="C111" s="65"/>
      <c r="D111" s="65"/>
      <c r="E111" s="65"/>
      <c r="F111" s="65"/>
      <c r="G111" s="65"/>
      <c r="H111" s="65"/>
    </row>
    <row r="112" spans="1:8" ht="18.75" customHeight="1">
      <c r="A112" s="65"/>
      <c r="B112" s="65"/>
      <c r="C112" s="65"/>
      <c r="D112" s="65"/>
      <c r="E112" s="65"/>
      <c r="F112" s="65"/>
      <c r="G112" s="65"/>
      <c r="H112" s="65"/>
    </row>
    <row r="113" spans="1:8" ht="18.75" customHeight="1">
      <c r="A113" s="65"/>
      <c r="B113" s="65"/>
      <c r="C113" s="65"/>
      <c r="D113" s="65"/>
      <c r="E113" s="65"/>
      <c r="F113" s="65"/>
      <c r="G113" s="65"/>
      <c r="H113" s="65"/>
    </row>
    <row r="114" spans="1:8" ht="18.75" customHeight="1">
      <c r="A114" s="65"/>
      <c r="B114" s="65"/>
      <c r="C114" s="65"/>
      <c r="D114" s="65"/>
      <c r="E114" s="65"/>
      <c r="F114" s="65"/>
      <c r="G114" s="65"/>
      <c r="H114" s="65"/>
    </row>
    <row r="115" spans="1:8" ht="18.75" customHeight="1">
      <c r="A115" s="65"/>
      <c r="B115" s="65"/>
      <c r="C115" s="65"/>
      <c r="D115" s="65"/>
      <c r="E115" s="65"/>
      <c r="F115" s="65"/>
      <c r="G115" s="65"/>
      <c r="H115" s="65"/>
    </row>
    <row r="116" spans="1:8" ht="18.75" customHeight="1">
      <c r="A116" s="65"/>
      <c r="B116" s="65"/>
      <c r="C116" s="65"/>
      <c r="D116" s="65"/>
      <c r="E116" s="65"/>
      <c r="F116" s="65"/>
      <c r="G116" s="65"/>
      <c r="H116" s="65"/>
    </row>
    <row r="117" spans="1:8" ht="18.75" customHeight="1">
      <c r="A117" s="65"/>
      <c r="B117" s="65"/>
      <c r="C117" s="65"/>
      <c r="D117" s="65"/>
      <c r="E117" s="65"/>
      <c r="F117" s="65"/>
      <c r="G117" s="65"/>
      <c r="H117" s="65"/>
    </row>
    <row r="118" spans="1:8" ht="18.75" customHeight="1">
      <c r="A118" s="65"/>
      <c r="B118" s="65"/>
      <c r="C118" s="65"/>
      <c r="D118" s="65"/>
      <c r="E118" s="65"/>
      <c r="F118" s="65"/>
      <c r="G118" s="65"/>
      <c r="H118" s="65"/>
    </row>
    <row r="119" spans="1:8" ht="18.75" customHeight="1">
      <c r="A119" s="65"/>
      <c r="B119" s="65"/>
      <c r="C119" s="65"/>
      <c r="D119" s="65"/>
      <c r="E119" s="65"/>
      <c r="F119" s="65"/>
      <c r="G119" s="65"/>
      <c r="H119" s="65"/>
    </row>
    <row r="120" spans="1:8" ht="18.75" customHeight="1">
      <c r="A120" s="65"/>
      <c r="B120" s="65"/>
      <c r="C120" s="65"/>
      <c r="D120" s="65"/>
      <c r="E120" s="65"/>
      <c r="F120" s="65"/>
      <c r="G120" s="65"/>
      <c r="H120" s="65"/>
    </row>
    <row r="121" spans="1:8" ht="18.75" customHeight="1">
      <c r="A121" s="65"/>
      <c r="B121" s="65"/>
      <c r="C121" s="65"/>
      <c r="D121" s="65"/>
      <c r="E121" s="65"/>
      <c r="F121" s="65"/>
      <c r="G121" s="65"/>
      <c r="H121" s="65"/>
    </row>
    <row r="122" spans="1:8" ht="18.75" customHeight="1">
      <c r="A122" s="65"/>
      <c r="B122" s="65"/>
      <c r="C122" s="65"/>
      <c r="D122" s="65"/>
      <c r="E122" s="65"/>
      <c r="F122" s="65"/>
      <c r="G122" s="65"/>
      <c r="H122" s="65"/>
    </row>
    <row r="123" spans="1:8" ht="18.75" customHeight="1">
      <c r="A123" s="65"/>
      <c r="B123" s="65"/>
      <c r="C123" s="65"/>
      <c r="D123" s="65"/>
      <c r="E123" s="65"/>
      <c r="F123" s="65"/>
      <c r="G123" s="65"/>
      <c r="H123" s="65"/>
    </row>
    <row r="124" spans="1:8" ht="18.75" customHeight="1">
      <c r="A124" s="65"/>
      <c r="B124" s="65"/>
      <c r="C124" s="65"/>
      <c r="D124" s="65"/>
      <c r="E124" s="65"/>
      <c r="F124" s="65"/>
      <c r="G124" s="65"/>
      <c r="H124" s="65"/>
    </row>
    <row r="125" spans="1:8" ht="18.75" customHeight="1">
      <c r="A125" s="65"/>
      <c r="B125" s="65"/>
      <c r="C125" s="65"/>
      <c r="D125" s="65"/>
      <c r="E125" s="65"/>
      <c r="F125" s="65"/>
      <c r="G125" s="65"/>
      <c r="H125" s="65"/>
    </row>
    <row r="126" spans="1:8" ht="18.75" customHeight="1">
      <c r="A126" s="65"/>
      <c r="B126" s="65"/>
      <c r="C126" s="65"/>
      <c r="D126" s="65"/>
      <c r="E126" s="65"/>
      <c r="F126" s="65"/>
      <c r="G126" s="65"/>
      <c r="H126" s="65"/>
    </row>
    <row r="127" spans="1:8" ht="18.75" customHeight="1">
      <c r="A127" s="65"/>
      <c r="B127" s="65"/>
      <c r="C127" s="65"/>
      <c r="D127" s="65"/>
      <c r="E127" s="65"/>
      <c r="F127" s="65"/>
      <c r="G127" s="65"/>
      <c r="H127" s="65"/>
    </row>
    <row r="128" spans="1:8" ht="18.75" customHeight="1">
      <c r="A128" s="65"/>
      <c r="B128" s="65"/>
      <c r="C128" s="65"/>
      <c r="D128" s="65"/>
      <c r="E128" s="65"/>
      <c r="F128" s="65"/>
      <c r="G128" s="65"/>
      <c r="H128" s="65"/>
    </row>
    <row r="129" spans="1:8" ht="18.75" customHeight="1">
      <c r="A129" s="65"/>
      <c r="B129" s="65"/>
      <c r="C129" s="65"/>
      <c r="D129" s="65"/>
      <c r="E129" s="65"/>
      <c r="F129" s="65"/>
      <c r="G129" s="65"/>
      <c r="H129" s="65"/>
    </row>
    <row r="130" spans="1:8" ht="18.75" customHeight="1">
      <c r="A130" s="65"/>
      <c r="B130" s="65"/>
      <c r="C130" s="65"/>
      <c r="D130" s="65"/>
      <c r="E130" s="65"/>
      <c r="F130" s="65"/>
      <c r="G130" s="65"/>
      <c r="H130" s="65"/>
    </row>
    <row r="131" spans="1:8" ht="18.75" customHeight="1">
      <c r="A131" s="65"/>
      <c r="B131" s="65"/>
      <c r="C131" s="65"/>
      <c r="D131" s="65"/>
      <c r="E131" s="65"/>
      <c r="F131" s="65"/>
      <c r="G131" s="65"/>
      <c r="H131" s="65"/>
    </row>
    <row r="132" spans="1:8" ht="18.75" customHeight="1">
      <c r="A132" s="65"/>
      <c r="B132" s="65"/>
      <c r="C132" s="65"/>
      <c r="D132" s="65"/>
      <c r="E132" s="65"/>
      <c r="F132" s="65"/>
      <c r="G132" s="65"/>
      <c r="H132" s="65"/>
    </row>
    <row r="133" spans="1:8" ht="18.75" customHeight="1">
      <c r="A133" s="65"/>
      <c r="B133" s="65"/>
      <c r="C133" s="65"/>
      <c r="D133" s="65"/>
      <c r="E133" s="65"/>
      <c r="F133" s="65"/>
      <c r="G133" s="65"/>
      <c r="H133" s="65"/>
    </row>
    <row r="134" spans="1:8" ht="18.75" customHeight="1">
      <c r="A134" s="65"/>
      <c r="B134" s="65"/>
      <c r="C134" s="65"/>
      <c r="D134" s="65"/>
      <c r="E134" s="65"/>
      <c r="F134" s="65"/>
      <c r="G134" s="65"/>
      <c r="H134" s="65"/>
    </row>
    <row r="135" spans="1:8" ht="18.75" customHeight="1">
      <c r="A135" s="65"/>
      <c r="B135" s="65"/>
      <c r="C135" s="65"/>
      <c r="D135" s="65"/>
      <c r="E135" s="65"/>
      <c r="F135" s="65"/>
      <c r="G135" s="65"/>
      <c r="H135" s="65"/>
    </row>
    <row r="136" spans="1:8" ht="18.75" customHeight="1">
      <c r="A136" s="65"/>
      <c r="B136" s="65"/>
      <c r="C136" s="65"/>
      <c r="D136" s="65"/>
      <c r="E136" s="65"/>
      <c r="F136" s="65"/>
      <c r="G136" s="65"/>
      <c r="H136" s="65"/>
    </row>
    <row r="137" spans="1:8" ht="18.75" customHeight="1">
      <c r="A137" s="65"/>
      <c r="B137" s="65"/>
      <c r="C137" s="65"/>
      <c r="D137" s="65"/>
      <c r="E137" s="65"/>
      <c r="F137" s="65"/>
      <c r="G137" s="65"/>
      <c r="H137" s="65"/>
    </row>
    <row r="138" spans="1:8" ht="18.75" customHeight="1">
      <c r="A138" s="65"/>
      <c r="B138" s="65"/>
      <c r="C138" s="65"/>
      <c r="D138" s="65"/>
      <c r="E138" s="65"/>
      <c r="F138" s="65"/>
      <c r="G138" s="65"/>
      <c r="H138" s="65"/>
    </row>
    <row r="139" spans="1:8" ht="18.75" customHeight="1">
      <c r="A139" s="65"/>
      <c r="B139" s="65"/>
      <c r="C139" s="65"/>
      <c r="D139" s="65"/>
      <c r="E139" s="65"/>
      <c r="F139" s="65"/>
      <c r="G139" s="65"/>
      <c r="H139" s="65"/>
    </row>
    <row r="140" spans="1:8" ht="18.75" customHeight="1">
      <c r="A140" s="65"/>
      <c r="B140" s="65"/>
      <c r="C140" s="65"/>
      <c r="D140" s="65"/>
      <c r="E140" s="65"/>
      <c r="F140" s="65"/>
      <c r="G140" s="65"/>
      <c r="H140" s="65"/>
    </row>
    <row r="141" spans="1:8" ht="18.75" customHeight="1">
      <c r="A141" s="65"/>
      <c r="B141" s="65"/>
      <c r="C141" s="65"/>
      <c r="D141" s="65"/>
      <c r="E141" s="65"/>
      <c r="F141" s="65"/>
      <c r="G141" s="65"/>
      <c r="H141" s="65"/>
    </row>
    <row r="142" spans="1:8" ht="18.75" customHeight="1">
      <c r="A142" s="65"/>
      <c r="B142" s="65"/>
      <c r="C142" s="65"/>
      <c r="D142" s="65"/>
      <c r="E142" s="65"/>
      <c r="F142" s="65"/>
      <c r="G142" s="65"/>
      <c r="H142" s="65"/>
    </row>
    <row r="143" spans="1:8" ht="18.75" customHeight="1">
      <c r="A143" s="65"/>
      <c r="B143" s="65"/>
      <c r="C143" s="65"/>
      <c r="D143" s="65"/>
      <c r="E143" s="65"/>
      <c r="F143" s="65"/>
      <c r="G143" s="65"/>
      <c r="H143" s="65"/>
    </row>
    <row r="144" spans="1:8" ht="18.75" customHeight="1">
      <c r="A144" s="65"/>
      <c r="B144" s="65"/>
      <c r="C144" s="65"/>
      <c r="D144" s="65"/>
      <c r="E144" s="65"/>
      <c r="F144" s="65"/>
      <c r="G144" s="65"/>
      <c r="H144" s="65"/>
    </row>
    <row r="145" spans="1:8" ht="18.75" customHeight="1">
      <c r="A145" s="65"/>
      <c r="B145" s="65"/>
      <c r="C145" s="65"/>
      <c r="D145" s="65"/>
      <c r="E145" s="65"/>
      <c r="F145" s="65"/>
      <c r="G145" s="65"/>
      <c r="H145" s="65"/>
    </row>
    <row r="146" spans="1:8" ht="18.75" customHeight="1">
      <c r="A146" s="65"/>
      <c r="B146" s="65"/>
      <c r="C146" s="65"/>
      <c r="D146" s="65"/>
      <c r="E146" s="65"/>
      <c r="F146" s="65"/>
      <c r="G146" s="65"/>
      <c r="H146" s="65"/>
    </row>
    <row r="147" spans="1:8" ht="18.75" customHeight="1">
      <c r="A147" s="65"/>
      <c r="B147" s="65"/>
      <c r="C147" s="65"/>
      <c r="D147" s="65"/>
      <c r="E147" s="65"/>
      <c r="F147" s="65"/>
      <c r="G147" s="65"/>
      <c r="H147" s="65"/>
    </row>
    <row r="148" spans="1:8" ht="18.75" customHeight="1">
      <c r="A148" s="65"/>
      <c r="B148" s="65"/>
      <c r="C148" s="65"/>
      <c r="D148" s="65"/>
      <c r="E148" s="65"/>
      <c r="F148" s="65"/>
      <c r="G148" s="65"/>
      <c r="H148" s="65"/>
    </row>
    <row r="149" spans="1:8" ht="18.75" customHeight="1">
      <c r="A149" s="65"/>
      <c r="B149" s="65"/>
      <c r="C149" s="65"/>
      <c r="D149" s="65"/>
      <c r="E149" s="65"/>
      <c r="F149" s="65"/>
      <c r="G149" s="65"/>
      <c r="H149" s="65"/>
    </row>
    <row r="150" spans="1:8" ht="18.75" customHeight="1">
      <c r="A150" s="65"/>
      <c r="B150" s="65"/>
      <c r="C150" s="65"/>
      <c r="D150" s="65"/>
      <c r="E150" s="65"/>
      <c r="F150" s="65"/>
      <c r="G150" s="65"/>
      <c r="H150" s="65"/>
    </row>
    <row r="151" spans="1:8" ht="18.75" customHeight="1">
      <c r="A151" s="65"/>
      <c r="B151" s="65"/>
      <c r="C151" s="65"/>
      <c r="D151" s="65"/>
      <c r="E151" s="65"/>
      <c r="F151" s="65"/>
      <c r="G151" s="65"/>
      <c r="H151" s="65"/>
    </row>
    <row r="152" spans="1:8" ht="18.75" customHeight="1">
      <c r="A152" s="65"/>
      <c r="B152" s="65"/>
      <c r="C152" s="65"/>
      <c r="D152" s="65"/>
      <c r="E152" s="65"/>
      <c r="F152" s="65"/>
      <c r="G152" s="65"/>
      <c r="H152" s="65"/>
    </row>
    <row r="153" spans="1:8" ht="18.75" customHeight="1">
      <c r="A153" s="65"/>
      <c r="B153" s="65"/>
      <c r="C153" s="65"/>
      <c r="D153" s="65"/>
      <c r="E153" s="65"/>
      <c r="F153" s="65"/>
      <c r="G153" s="65"/>
      <c r="H153" s="65"/>
    </row>
    <row r="154" spans="1:8" ht="18.75" customHeight="1">
      <c r="A154" s="65"/>
      <c r="B154" s="65"/>
      <c r="C154" s="65"/>
      <c r="D154" s="65"/>
      <c r="E154" s="65"/>
      <c r="F154" s="65"/>
      <c r="G154" s="65"/>
      <c r="H154" s="65"/>
    </row>
    <row r="155" spans="1:8" ht="18.75" customHeight="1">
      <c r="A155" s="65"/>
      <c r="B155" s="65"/>
      <c r="C155" s="65"/>
      <c r="D155" s="65"/>
      <c r="E155" s="65"/>
      <c r="F155" s="65"/>
      <c r="G155" s="65"/>
      <c r="H155" s="65"/>
    </row>
    <row r="156" spans="1:8" ht="18.75" customHeight="1">
      <c r="A156" s="65"/>
      <c r="B156" s="65"/>
      <c r="C156" s="65"/>
      <c r="D156" s="65"/>
      <c r="E156" s="65"/>
      <c r="F156" s="65"/>
      <c r="G156" s="65"/>
      <c r="H156" s="65"/>
    </row>
    <row r="157" spans="1:8" ht="18.75" customHeight="1">
      <c r="A157" s="65"/>
      <c r="B157" s="65"/>
      <c r="C157" s="65"/>
      <c r="D157" s="65"/>
      <c r="E157" s="65"/>
      <c r="F157" s="65"/>
      <c r="G157" s="65"/>
      <c r="H157" s="65"/>
    </row>
    <row r="158" spans="1:8" ht="18.75" customHeight="1">
      <c r="A158" s="65"/>
      <c r="B158" s="65"/>
      <c r="C158" s="65"/>
      <c r="D158" s="65"/>
      <c r="E158" s="65"/>
      <c r="F158" s="65"/>
      <c r="G158" s="65"/>
      <c r="H158" s="65"/>
    </row>
    <row r="159" spans="1:8" ht="18.75" customHeight="1">
      <c r="A159" s="65"/>
      <c r="B159" s="65"/>
      <c r="C159" s="65"/>
      <c r="D159" s="65"/>
      <c r="E159" s="65"/>
      <c r="F159" s="65"/>
      <c r="G159" s="65"/>
      <c r="H159" s="65"/>
    </row>
    <row r="160" spans="1:8" ht="18.75" customHeight="1">
      <c r="A160" s="65"/>
      <c r="B160" s="65"/>
      <c r="C160" s="65"/>
      <c r="D160" s="65"/>
      <c r="E160" s="65"/>
      <c r="F160" s="65"/>
      <c r="G160" s="65"/>
      <c r="H160" s="65"/>
    </row>
    <row r="161" spans="1:8" ht="18.75" customHeight="1">
      <c r="A161" s="65"/>
      <c r="B161" s="65"/>
      <c r="C161" s="65"/>
      <c r="D161" s="65"/>
      <c r="E161" s="65"/>
      <c r="F161" s="65"/>
      <c r="G161" s="65"/>
      <c r="H161" s="65"/>
    </row>
    <row r="162" spans="1:8" ht="18.75" customHeight="1">
      <c r="A162" s="65"/>
      <c r="B162" s="65"/>
      <c r="C162" s="65"/>
      <c r="D162" s="65"/>
      <c r="E162" s="65"/>
      <c r="F162" s="65"/>
      <c r="G162" s="65"/>
      <c r="H162" s="65"/>
    </row>
    <row r="163" spans="1:8" ht="18.75" customHeight="1">
      <c r="A163" s="65"/>
      <c r="B163" s="65"/>
      <c r="C163" s="65"/>
      <c r="D163" s="65"/>
      <c r="E163" s="65"/>
      <c r="F163" s="65"/>
      <c r="G163" s="65"/>
      <c r="H163" s="65"/>
    </row>
    <row r="164" spans="1:8" ht="18.75" customHeight="1">
      <c r="A164" s="65"/>
      <c r="B164" s="65"/>
      <c r="C164" s="65"/>
      <c r="D164" s="65"/>
      <c r="E164" s="65"/>
      <c r="F164" s="65"/>
      <c r="G164" s="65"/>
      <c r="H164" s="65"/>
    </row>
    <row r="165" spans="1:8" ht="18.75" customHeight="1">
      <c r="A165" s="65"/>
      <c r="B165" s="65"/>
      <c r="C165" s="65"/>
      <c r="D165" s="65"/>
      <c r="E165" s="65"/>
      <c r="F165" s="65"/>
      <c r="G165" s="65"/>
      <c r="H165" s="65"/>
    </row>
    <row r="166" spans="1:8" ht="18.75" customHeight="1">
      <c r="A166" s="65"/>
      <c r="B166" s="65"/>
      <c r="C166" s="65"/>
      <c r="D166" s="65"/>
      <c r="E166" s="65"/>
      <c r="F166" s="65"/>
      <c r="G166" s="65"/>
      <c r="H166" s="65"/>
    </row>
    <row r="167" spans="1:8" ht="18.75" customHeight="1">
      <c r="A167" s="65"/>
      <c r="B167" s="65"/>
      <c r="C167" s="65"/>
      <c r="D167" s="65"/>
      <c r="E167" s="65"/>
      <c r="F167" s="65"/>
      <c r="G167" s="65"/>
      <c r="H167" s="65"/>
    </row>
    <row r="168" spans="1:8" ht="18.75" customHeight="1">
      <c r="A168" s="65"/>
      <c r="B168" s="65"/>
      <c r="C168" s="65"/>
      <c r="D168" s="65"/>
      <c r="E168" s="65"/>
      <c r="F168" s="65"/>
      <c r="G168" s="65"/>
      <c r="H168" s="65"/>
    </row>
    <row r="169" spans="1:8" ht="18.75" customHeight="1">
      <c r="A169" s="65"/>
      <c r="B169" s="65"/>
      <c r="C169" s="65"/>
      <c r="D169" s="65"/>
      <c r="E169" s="65"/>
      <c r="F169" s="65"/>
      <c r="G169" s="65"/>
      <c r="H169" s="65"/>
    </row>
    <row r="170" spans="1:8" ht="18.75" customHeight="1">
      <c r="A170" s="65"/>
      <c r="B170" s="65"/>
      <c r="C170" s="65"/>
      <c r="D170" s="65"/>
      <c r="E170" s="65"/>
      <c r="F170" s="65"/>
      <c r="G170" s="65"/>
      <c r="H170" s="65"/>
    </row>
    <row r="171" spans="1:8" ht="18.75" customHeight="1">
      <c r="A171" s="65"/>
      <c r="B171" s="65"/>
      <c r="C171" s="65"/>
      <c r="D171" s="65"/>
      <c r="E171" s="65"/>
      <c r="F171" s="65"/>
      <c r="G171" s="65"/>
      <c r="H171" s="65"/>
    </row>
    <row r="172" spans="1:8" ht="18.75" customHeight="1">
      <c r="A172" s="65"/>
      <c r="B172" s="65"/>
      <c r="C172" s="65"/>
      <c r="D172" s="65"/>
      <c r="E172" s="65"/>
      <c r="F172" s="65"/>
      <c r="G172" s="65"/>
      <c r="H172" s="65"/>
    </row>
    <row r="173" spans="1:8" ht="18.75" customHeight="1">
      <c r="A173" s="65"/>
      <c r="B173" s="65"/>
      <c r="C173" s="65"/>
      <c r="D173" s="65"/>
      <c r="E173" s="65"/>
      <c r="F173" s="65"/>
      <c r="G173" s="65"/>
      <c r="H173" s="65"/>
    </row>
    <row r="174" spans="1:8" ht="18.75" customHeight="1">
      <c r="A174" s="65"/>
      <c r="B174" s="65"/>
      <c r="C174" s="65"/>
      <c r="D174" s="65"/>
      <c r="E174" s="65"/>
      <c r="F174" s="65"/>
      <c r="G174" s="65"/>
      <c r="H174" s="65"/>
    </row>
    <row r="175" spans="1:8" ht="18.75" customHeight="1">
      <c r="A175" s="65"/>
      <c r="B175" s="65"/>
      <c r="C175" s="65"/>
      <c r="D175" s="65"/>
      <c r="E175" s="65"/>
      <c r="F175" s="65"/>
      <c r="G175" s="65"/>
      <c r="H175" s="65"/>
    </row>
    <row r="176" spans="1:8" ht="18.75" customHeight="1">
      <c r="A176" s="65"/>
      <c r="B176" s="65"/>
      <c r="C176" s="65"/>
      <c r="D176" s="65"/>
      <c r="E176" s="65"/>
      <c r="F176" s="65"/>
      <c r="G176" s="65"/>
      <c r="H176" s="65"/>
    </row>
    <row r="177" spans="1:8" ht="18.75" customHeight="1">
      <c r="A177" s="65"/>
      <c r="B177" s="65"/>
      <c r="C177" s="65"/>
      <c r="D177" s="65"/>
      <c r="E177" s="65"/>
      <c r="F177" s="65"/>
      <c r="G177" s="65"/>
      <c r="H177" s="65"/>
    </row>
    <row r="178" spans="1:8" ht="18.75" customHeight="1">
      <c r="A178" s="65"/>
      <c r="B178" s="65"/>
      <c r="C178" s="65"/>
      <c r="D178" s="65"/>
      <c r="E178" s="65"/>
      <c r="F178" s="65"/>
      <c r="G178" s="65"/>
      <c r="H178" s="65"/>
    </row>
    <row r="179" spans="1:8" ht="18.75" customHeight="1">
      <c r="A179" s="65"/>
      <c r="B179" s="65"/>
      <c r="C179" s="65"/>
      <c r="D179" s="65"/>
      <c r="E179" s="65"/>
      <c r="F179" s="65"/>
      <c r="G179" s="65"/>
      <c r="H179" s="65"/>
    </row>
    <row r="180" spans="1:8" ht="18.75" customHeight="1">
      <c r="A180" s="65"/>
      <c r="B180" s="65"/>
      <c r="C180" s="65"/>
      <c r="D180" s="65"/>
      <c r="E180" s="65"/>
      <c r="F180" s="65"/>
      <c r="G180" s="65"/>
      <c r="H180" s="65"/>
    </row>
    <row r="181" spans="1:8" ht="18.75" customHeight="1">
      <c r="A181" s="65"/>
      <c r="B181" s="65"/>
      <c r="C181" s="65"/>
      <c r="D181" s="65"/>
      <c r="E181" s="65"/>
      <c r="F181" s="65"/>
      <c r="G181" s="65"/>
      <c r="H181" s="65"/>
    </row>
    <row r="182" spans="1:8" ht="18.75" customHeight="1">
      <c r="A182" s="65"/>
      <c r="B182" s="65"/>
      <c r="C182" s="65"/>
      <c r="D182" s="65"/>
      <c r="E182" s="65"/>
      <c r="F182" s="65"/>
      <c r="G182" s="65"/>
      <c r="H182" s="65"/>
    </row>
    <row r="183" spans="1:8" ht="18.75" customHeight="1">
      <c r="A183" s="65"/>
      <c r="B183" s="65"/>
      <c r="C183" s="65"/>
      <c r="D183" s="65"/>
      <c r="E183" s="65"/>
      <c r="F183" s="65"/>
      <c r="G183" s="65"/>
      <c r="H183" s="65"/>
    </row>
    <row r="184" spans="1:8" ht="18.75" customHeight="1">
      <c r="A184" s="65"/>
      <c r="B184" s="65"/>
      <c r="C184" s="65"/>
      <c r="D184" s="65"/>
      <c r="E184" s="65"/>
      <c r="F184" s="65"/>
      <c r="G184" s="65"/>
      <c r="H184" s="65"/>
    </row>
    <row r="185" spans="1:8" ht="18.75" customHeight="1">
      <c r="A185" s="65"/>
      <c r="B185" s="65"/>
      <c r="C185" s="65"/>
      <c r="D185" s="65"/>
      <c r="E185" s="65"/>
      <c r="F185" s="65"/>
      <c r="G185" s="65"/>
      <c r="H185" s="65"/>
    </row>
    <row r="186" spans="1:8" ht="18.75" customHeight="1">
      <c r="A186" s="65"/>
      <c r="B186" s="65"/>
      <c r="C186" s="65"/>
      <c r="D186" s="65"/>
      <c r="E186" s="65"/>
      <c r="F186" s="65"/>
      <c r="G186" s="65"/>
      <c r="H186" s="65"/>
    </row>
    <row r="187" spans="1:8" ht="18.75" customHeight="1">
      <c r="A187" s="65"/>
      <c r="B187" s="65"/>
      <c r="C187" s="65"/>
      <c r="D187" s="65"/>
      <c r="E187" s="65"/>
      <c r="F187" s="65"/>
      <c r="G187" s="65"/>
      <c r="H187" s="65"/>
    </row>
    <row r="188" spans="1:8" ht="18.75" customHeight="1">
      <c r="A188" s="65"/>
      <c r="B188" s="65"/>
      <c r="C188" s="65"/>
      <c r="D188" s="65"/>
      <c r="E188" s="65"/>
      <c r="F188" s="65"/>
      <c r="G188" s="65"/>
      <c r="H188" s="65"/>
    </row>
    <row r="189" spans="1:8" ht="18.75" customHeight="1">
      <c r="A189" s="65"/>
      <c r="B189" s="65"/>
      <c r="C189" s="65"/>
      <c r="D189" s="65"/>
      <c r="E189" s="65"/>
      <c r="F189" s="65"/>
      <c r="G189" s="65"/>
      <c r="H189" s="65"/>
    </row>
    <row r="190" spans="1:8" ht="18.75" customHeight="1">
      <c r="A190" s="65"/>
      <c r="B190" s="65"/>
      <c r="C190" s="65"/>
      <c r="D190" s="65"/>
      <c r="E190" s="65"/>
      <c r="F190" s="65"/>
      <c r="G190" s="65"/>
      <c r="H190" s="65"/>
    </row>
    <row r="191" spans="1:8" ht="18.75" customHeight="1">
      <c r="A191" s="65"/>
      <c r="B191" s="65"/>
      <c r="C191" s="65"/>
      <c r="D191" s="65"/>
      <c r="E191" s="65"/>
      <c r="F191" s="65"/>
      <c r="G191" s="65"/>
      <c r="H191" s="65"/>
    </row>
    <row r="192" spans="1:8" ht="18.75" customHeight="1">
      <c r="A192" s="65"/>
      <c r="B192" s="65"/>
      <c r="C192" s="65"/>
      <c r="D192" s="65"/>
      <c r="E192" s="65"/>
      <c r="F192" s="65"/>
      <c r="G192" s="65"/>
      <c r="H192" s="65"/>
    </row>
    <row r="193" spans="1:8" ht="18.75" customHeight="1">
      <c r="A193" s="65"/>
      <c r="B193" s="65"/>
      <c r="C193" s="65"/>
      <c r="D193" s="65"/>
      <c r="E193" s="65"/>
      <c r="F193" s="65"/>
      <c r="G193" s="65"/>
      <c r="H193" s="65"/>
    </row>
    <row r="194" spans="1:8" ht="18.75" customHeight="1">
      <c r="A194" s="65"/>
      <c r="B194" s="65"/>
      <c r="C194" s="65"/>
      <c r="D194" s="65"/>
      <c r="E194" s="65"/>
      <c r="F194" s="65"/>
      <c r="G194" s="65"/>
      <c r="H194" s="65"/>
    </row>
    <row r="195" spans="1:8" ht="18.75" customHeight="1">
      <c r="A195" s="65"/>
      <c r="B195" s="65"/>
      <c r="C195" s="65"/>
      <c r="D195" s="65"/>
      <c r="E195" s="65"/>
      <c r="F195" s="65"/>
      <c r="G195" s="65"/>
      <c r="H195" s="65"/>
    </row>
    <row r="196" spans="1:8" ht="18.75" customHeight="1">
      <c r="A196" s="65"/>
      <c r="B196" s="65"/>
      <c r="C196" s="65"/>
      <c r="D196" s="65"/>
      <c r="E196" s="65"/>
      <c r="F196" s="65"/>
      <c r="G196" s="65"/>
      <c r="H196" s="65"/>
    </row>
    <row r="197" spans="1:8" ht="18.75" customHeight="1">
      <c r="A197" s="65"/>
      <c r="B197" s="65"/>
      <c r="C197" s="65"/>
      <c r="D197" s="65"/>
      <c r="E197" s="65"/>
      <c r="F197" s="65"/>
      <c r="G197" s="65"/>
      <c r="H197" s="65"/>
    </row>
    <row r="198" spans="1:8" ht="18.75" customHeight="1">
      <c r="A198" s="65"/>
      <c r="B198" s="65"/>
      <c r="C198" s="65"/>
      <c r="D198" s="65"/>
      <c r="E198" s="65"/>
      <c r="F198" s="65"/>
      <c r="G198" s="65"/>
      <c r="H198" s="65"/>
    </row>
    <row r="199" spans="1:8" ht="18.75" customHeight="1">
      <c r="A199" s="65"/>
      <c r="B199" s="65"/>
      <c r="C199" s="65"/>
      <c r="D199" s="65"/>
      <c r="E199" s="65"/>
      <c r="F199" s="65"/>
      <c r="G199" s="65"/>
      <c r="H199" s="65"/>
    </row>
    <row r="200" spans="1:8" ht="18.75" customHeight="1">
      <c r="A200" s="65"/>
      <c r="B200" s="65"/>
      <c r="C200" s="65"/>
      <c r="D200" s="65"/>
      <c r="E200" s="65"/>
      <c r="F200" s="65"/>
      <c r="G200" s="65"/>
      <c r="H200" s="65"/>
    </row>
    <row r="201" spans="1:8" ht="18.75" customHeight="1">
      <c r="A201" s="65"/>
      <c r="B201" s="65"/>
      <c r="C201" s="65"/>
      <c r="D201" s="65"/>
      <c r="E201" s="65"/>
      <c r="F201" s="65"/>
      <c r="G201" s="65"/>
      <c r="H201" s="65"/>
    </row>
    <row r="202" spans="1:8" ht="18.75" customHeight="1">
      <c r="A202" s="65"/>
      <c r="B202" s="65"/>
      <c r="C202" s="65"/>
      <c r="D202" s="65"/>
      <c r="E202" s="65"/>
      <c r="F202" s="65"/>
      <c r="G202" s="65"/>
      <c r="H202" s="65"/>
    </row>
    <row r="203" spans="1:8" ht="18.75" customHeight="1">
      <c r="A203" s="65"/>
      <c r="B203" s="65"/>
      <c r="C203" s="65"/>
      <c r="D203" s="65"/>
      <c r="E203" s="65"/>
      <c r="F203" s="65"/>
      <c r="G203" s="65"/>
      <c r="H203" s="65"/>
    </row>
    <row r="204" spans="1:8" ht="18.75" customHeight="1">
      <c r="A204" s="65"/>
      <c r="B204" s="65"/>
      <c r="C204" s="65"/>
      <c r="D204" s="65"/>
      <c r="E204" s="65"/>
      <c r="F204" s="65"/>
      <c r="G204" s="65"/>
      <c r="H204" s="65"/>
    </row>
    <row r="205" spans="1:8" ht="18.75" customHeight="1">
      <c r="A205" s="65"/>
      <c r="B205" s="65"/>
      <c r="C205" s="65"/>
      <c r="D205" s="65"/>
      <c r="E205" s="65"/>
      <c r="F205" s="65"/>
      <c r="G205" s="65"/>
      <c r="H205" s="65"/>
    </row>
    <row r="206" spans="1:8" ht="18.75" customHeight="1">
      <c r="A206" s="65"/>
      <c r="B206" s="65"/>
      <c r="C206" s="65"/>
      <c r="D206" s="65"/>
      <c r="E206" s="65"/>
      <c r="F206" s="65"/>
      <c r="G206" s="65"/>
      <c r="H206" s="65"/>
    </row>
    <row r="207" spans="1:8" ht="18.75" customHeight="1">
      <c r="A207" s="65"/>
      <c r="B207" s="65"/>
      <c r="C207" s="65"/>
      <c r="D207" s="65"/>
      <c r="E207" s="65"/>
      <c r="F207" s="65"/>
      <c r="G207" s="65"/>
      <c r="H207" s="65"/>
    </row>
    <row r="208" spans="1:8" ht="18.75" customHeight="1">
      <c r="A208" s="65"/>
      <c r="B208" s="65"/>
      <c r="C208" s="65"/>
      <c r="D208" s="65"/>
      <c r="E208" s="65"/>
      <c r="F208" s="65"/>
      <c r="G208" s="65"/>
      <c r="H208" s="65"/>
    </row>
    <row r="209" spans="1:8" ht="18.75" customHeight="1">
      <c r="A209" s="65"/>
      <c r="B209" s="65"/>
      <c r="C209" s="65"/>
      <c r="D209" s="65"/>
      <c r="E209" s="65"/>
      <c r="F209" s="65"/>
      <c r="G209" s="65"/>
      <c r="H209" s="65"/>
    </row>
    <row r="210" spans="1:8" ht="18.75" customHeight="1">
      <c r="A210" s="65"/>
      <c r="B210" s="65"/>
      <c r="C210" s="65"/>
      <c r="D210" s="65"/>
      <c r="E210" s="65"/>
      <c r="F210" s="65"/>
      <c r="G210" s="65"/>
      <c r="H210" s="65"/>
    </row>
    <row r="211" spans="1:8" ht="18.75" customHeight="1">
      <c r="A211" s="65"/>
      <c r="B211" s="65"/>
      <c r="C211" s="65"/>
      <c r="D211" s="65"/>
      <c r="E211" s="65"/>
      <c r="F211" s="65"/>
      <c r="G211" s="65"/>
      <c r="H211" s="65"/>
    </row>
    <row r="212" spans="1:8" ht="18.75" customHeight="1">
      <c r="A212" s="65"/>
      <c r="B212" s="65"/>
      <c r="C212" s="65"/>
      <c r="D212" s="65"/>
      <c r="E212" s="65"/>
      <c r="F212" s="65"/>
      <c r="G212" s="65"/>
      <c r="H212" s="65"/>
    </row>
    <row r="213" spans="1:8" ht="18.75" customHeight="1">
      <c r="A213" s="65"/>
      <c r="B213" s="65"/>
      <c r="C213" s="65"/>
      <c r="D213" s="65"/>
      <c r="E213" s="65"/>
      <c r="F213" s="65"/>
      <c r="G213" s="65"/>
      <c r="H213" s="65"/>
    </row>
    <row r="214" spans="1:8" ht="18.75" customHeight="1">
      <c r="A214" s="65"/>
      <c r="B214" s="65"/>
      <c r="C214" s="65"/>
      <c r="D214" s="65"/>
      <c r="E214" s="65"/>
      <c r="F214" s="65"/>
      <c r="G214" s="65"/>
      <c r="H214" s="65"/>
    </row>
    <row r="215" spans="1:8" ht="18.75" customHeight="1">
      <c r="A215" s="65"/>
      <c r="B215" s="65"/>
      <c r="C215" s="65"/>
      <c r="D215" s="65"/>
      <c r="E215" s="65"/>
      <c r="F215" s="65"/>
      <c r="G215" s="65"/>
      <c r="H215" s="65"/>
    </row>
    <row r="216" spans="1:8" ht="18.75" customHeight="1">
      <c r="A216" s="65"/>
      <c r="B216" s="65"/>
      <c r="C216" s="65"/>
      <c r="D216" s="65"/>
      <c r="E216" s="65"/>
      <c r="F216" s="65"/>
      <c r="G216" s="65"/>
      <c r="H216" s="65"/>
    </row>
    <row r="217" spans="1:8" ht="18.75" customHeight="1">
      <c r="A217" s="65"/>
      <c r="B217" s="65"/>
      <c r="C217" s="65"/>
      <c r="D217" s="65"/>
      <c r="E217" s="65"/>
      <c r="F217" s="65"/>
      <c r="G217" s="65"/>
      <c r="H217" s="65"/>
    </row>
    <row r="218" spans="1:8" ht="18.75" customHeight="1">
      <c r="A218" s="65"/>
      <c r="B218" s="65"/>
      <c r="C218" s="65"/>
      <c r="D218" s="65"/>
      <c r="E218" s="65"/>
      <c r="F218" s="65"/>
      <c r="G218" s="65"/>
      <c r="H218" s="65"/>
    </row>
    <row r="219" spans="1:8" ht="18.75" customHeight="1">
      <c r="A219" s="65"/>
      <c r="B219" s="65"/>
      <c r="C219" s="65"/>
      <c r="D219" s="65"/>
      <c r="E219" s="65"/>
      <c r="F219" s="65"/>
      <c r="G219" s="65"/>
      <c r="H219" s="65"/>
    </row>
    <row r="220" spans="1:8" ht="18.75" customHeight="1">
      <c r="A220" s="65"/>
      <c r="B220" s="65"/>
      <c r="C220" s="65"/>
      <c r="D220" s="65"/>
      <c r="E220" s="65"/>
      <c r="F220" s="65"/>
      <c r="G220" s="65"/>
      <c r="H220" s="65"/>
    </row>
    <row r="221" spans="1:8" ht="18.75" customHeight="1">
      <c r="A221" s="65"/>
      <c r="B221" s="65"/>
      <c r="C221" s="65"/>
      <c r="D221" s="65"/>
      <c r="E221" s="65"/>
      <c r="F221" s="65"/>
      <c r="G221" s="65"/>
      <c r="H221" s="65"/>
    </row>
    <row r="222" spans="1:8" ht="18.75" customHeight="1">
      <c r="A222" s="65"/>
      <c r="B222" s="65"/>
      <c r="C222" s="65"/>
      <c r="D222" s="65"/>
      <c r="E222" s="65"/>
      <c r="F222" s="65"/>
      <c r="G222" s="65"/>
      <c r="H222" s="65"/>
    </row>
    <row r="223" spans="1:8" ht="18.75" customHeight="1">
      <c r="A223" s="65"/>
      <c r="B223" s="65"/>
      <c r="C223" s="65"/>
      <c r="D223" s="65"/>
      <c r="E223" s="65"/>
      <c r="F223" s="65"/>
      <c r="G223" s="65"/>
      <c r="H223" s="65"/>
    </row>
    <row r="224" spans="1:8" ht="18.75" customHeight="1">
      <c r="A224" s="65"/>
      <c r="B224" s="65"/>
      <c r="C224" s="65"/>
      <c r="D224" s="65"/>
      <c r="E224" s="65"/>
      <c r="F224" s="65"/>
      <c r="G224" s="65"/>
      <c r="H224" s="65"/>
    </row>
    <row r="225" spans="1:8" ht="18.75" customHeight="1">
      <c r="A225" s="65"/>
      <c r="B225" s="65"/>
      <c r="C225" s="65"/>
      <c r="D225" s="65"/>
      <c r="E225" s="65"/>
      <c r="F225" s="65"/>
      <c r="G225" s="65"/>
      <c r="H225" s="65"/>
    </row>
    <row r="226" spans="1:8" ht="18.75" customHeight="1">
      <c r="A226" s="65"/>
      <c r="B226" s="65"/>
      <c r="C226" s="65"/>
      <c r="D226" s="65"/>
      <c r="E226" s="65"/>
      <c r="F226" s="65"/>
      <c r="G226" s="65"/>
      <c r="H226" s="65"/>
    </row>
    <row r="227" spans="1:8" ht="18.75" customHeight="1">
      <c r="A227" s="65"/>
      <c r="B227" s="65"/>
      <c r="C227" s="65"/>
      <c r="D227" s="65"/>
      <c r="E227" s="65"/>
      <c r="F227" s="65"/>
      <c r="G227" s="65"/>
      <c r="H227" s="65"/>
    </row>
    <row r="228" spans="1:8" ht="18.75" customHeight="1">
      <c r="A228" s="65"/>
      <c r="B228" s="65"/>
      <c r="C228" s="65"/>
      <c r="D228" s="65"/>
      <c r="E228" s="65"/>
      <c r="F228" s="65"/>
      <c r="G228" s="65"/>
      <c r="H228" s="65"/>
    </row>
    <row r="229" spans="1:8" ht="18.75" customHeight="1">
      <c r="A229" s="65"/>
      <c r="B229" s="65"/>
      <c r="C229" s="65"/>
      <c r="D229" s="65"/>
      <c r="E229" s="65"/>
      <c r="F229" s="65"/>
      <c r="G229" s="65"/>
      <c r="H229" s="65"/>
    </row>
    <row r="230" spans="1:8" ht="18.75" customHeight="1">
      <c r="A230" s="65"/>
      <c r="B230" s="65"/>
      <c r="C230" s="65"/>
      <c r="D230" s="65"/>
      <c r="E230" s="65"/>
      <c r="F230" s="65"/>
      <c r="G230" s="65"/>
      <c r="H230" s="65"/>
    </row>
    <row r="231" spans="1:8" ht="18.75" customHeight="1">
      <c r="A231" s="65"/>
      <c r="B231" s="65"/>
      <c r="C231" s="65"/>
      <c r="D231" s="65"/>
      <c r="E231" s="65"/>
      <c r="F231" s="65"/>
      <c r="G231" s="65"/>
      <c r="H231" s="65"/>
    </row>
    <row r="232" spans="1:8" ht="18.75" customHeight="1">
      <c r="A232" s="65"/>
      <c r="B232" s="65"/>
      <c r="C232" s="65"/>
      <c r="D232" s="65"/>
      <c r="E232" s="65"/>
      <c r="F232" s="65"/>
      <c r="G232" s="65"/>
      <c r="H232" s="65"/>
    </row>
    <row r="233" spans="1:8" ht="18.75" customHeight="1">
      <c r="A233" s="65"/>
      <c r="B233" s="65"/>
      <c r="C233" s="65"/>
      <c r="D233" s="65"/>
      <c r="E233" s="65"/>
      <c r="F233" s="65"/>
      <c r="G233" s="65"/>
      <c r="H233" s="65"/>
    </row>
    <row r="234" spans="1:8" ht="18.75" customHeight="1">
      <c r="A234" s="65"/>
      <c r="B234" s="65"/>
      <c r="C234" s="65"/>
      <c r="D234" s="65"/>
      <c r="E234" s="65"/>
      <c r="F234" s="65"/>
      <c r="G234" s="65"/>
      <c r="H234" s="65"/>
    </row>
    <row r="235" spans="1:8" ht="18.75" customHeight="1">
      <c r="A235" s="65"/>
      <c r="B235" s="65"/>
      <c r="C235" s="65"/>
      <c r="D235" s="65"/>
      <c r="E235" s="65"/>
      <c r="F235" s="65"/>
      <c r="G235" s="65"/>
      <c r="H235" s="65"/>
    </row>
    <row r="236" spans="1:8" ht="18.75" customHeight="1">
      <c r="A236" s="65"/>
      <c r="B236" s="65"/>
      <c r="C236" s="65"/>
      <c r="D236" s="65"/>
      <c r="E236" s="65"/>
      <c r="F236" s="65"/>
      <c r="G236" s="65"/>
      <c r="H236" s="65"/>
    </row>
    <row r="237" spans="1:8" ht="18.75" customHeight="1">
      <c r="A237" s="65"/>
      <c r="B237" s="65"/>
      <c r="C237" s="65"/>
      <c r="D237" s="65"/>
      <c r="E237" s="65"/>
      <c r="F237" s="65"/>
      <c r="G237" s="65"/>
      <c r="H237" s="65"/>
    </row>
    <row r="238" spans="1:8" ht="18.75" customHeight="1">
      <c r="A238" s="65"/>
      <c r="B238" s="65"/>
      <c r="C238" s="65"/>
      <c r="D238" s="65"/>
      <c r="E238" s="65"/>
      <c r="F238" s="65"/>
      <c r="G238" s="65"/>
      <c r="H238" s="65"/>
    </row>
    <row r="239" spans="1:8" ht="18.75" customHeight="1">
      <c r="A239" s="65"/>
      <c r="B239" s="65"/>
      <c r="C239" s="65"/>
      <c r="D239" s="65"/>
      <c r="E239" s="65"/>
      <c r="F239" s="65"/>
      <c r="G239" s="65"/>
      <c r="H239" s="65"/>
    </row>
    <row r="240" spans="1:8" ht="18.75" customHeight="1">
      <c r="A240" s="65"/>
      <c r="B240" s="65"/>
      <c r="C240" s="65"/>
      <c r="D240" s="65"/>
      <c r="E240" s="65"/>
      <c r="F240" s="65"/>
      <c r="G240" s="65"/>
      <c r="H240" s="65"/>
    </row>
    <row r="241" spans="1:8" ht="18.75" customHeight="1">
      <c r="A241" s="65"/>
      <c r="B241" s="65"/>
      <c r="C241" s="65"/>
      <c r="D241" s="65"/>
      <c r="E241" s="65"/>
      <c r="F241" s="65"/>
      <c r="G241" s="65"/>
      <c r="H241" s="65"/>
    </row>
    <row r="242" spans="1:8" ht="18.75" customHeight="1">
      <c r="A242" s="65"/>
      <c r="B242" s="65"/>
      <c r="C242" s="65"/>
      <c r="D242" s="65"/>
      <c r="E242" s="65"/>
      <c r="F242" s="65"/>
      <c r="G242" s="65"/>
      <c r="H242" s="65"/>
    </row>
    <row r="243" spans="1:8" ht="18.75" customHeight="1">
      <c r="A243" s="65"/>
      <c r="B243" s="65"/>
      <c r="C243" s="65"/>
      <c r="D243" s="65"/>
      <c r="E243" s="65"/>
      <c r="F243" s="65"/>
      <c r="G243" s="65"/>
      <c r="H243" s="65"/>
    </row>
    <row r="244" spans="1:8" ht="18.75" customHeight="1">
      <c r="A244" s="65"/>
      <c r="B244" s="65"/>
      <c r="C244" s="65"/>
      <c r="D244" s="65"/>
      <c r="E244" s="65"/>
      <c r="F244" s="65"/>
      <c r="G244" s="65"/>
      <c r="H244" s="65"/>
    </row>
    <row r="245" spans="1:8" ht="18.75" customHeight="1">
      <c r="A245" s="65"/>
      <c r="B245" s="65"/>
      <c r="C245" s="65"/>
      <c r="D245" s="65"/>
      <c r="E245" s="65"/>
      <c r="F245" s="65"/>
      <c r="G245" s="65"/>
      <c r="H245" s="65"/>
    </row>
    <row r="246" spans="1:8" ht="18.75" customHeight="1">
      <c r="A246" s="65"/>
      <c r="B246" s="65"/>
      <c r="C246" s="65"/>
      <c r="D246" s="65"/>
      <c r="E246" s="65"/>
      <c r="F246" s="65"/>
      <c r="G246" s="65"/>
      <c r="H246" s="65"/>
    </row>
    <row r="247" spans="1:8" ht="18.75" customHeight="1">
      <c r="A247" s="65"/>
      <c r="B247" s="65"/>
      <c r="C247" s="65"/>
      <c r="D247" s="65"/>
      <c r="E247" s="65"/>
      <c r="F247" s="65"/>
      <c r="G247" s="65"/>
      <c r="H247" s="65"/>
    </row>
    <row r="248" spans="1:8" ht="18.75" customHeight="1">
      <c r="A248" s="65"/>
      <c r="B248" s="65"/>
      <c r="C248" s="65"/>
      <c r="D248" s="65"/>
      <c r="E248" s="65"/>
      <c r="F248" s="65"/>
      <c r="G248" s="65"/>
      <c r="H248" s="65"/>
    </row>
    <row r="249" spans="1:8" ht="18.75" customHeight="1">
      <c r="A249" s="65"/>
      <c r="B249" s="65"/>
      <c r="C249" s="65"/>
      <c r="D249" s="65"/>
      <c r="E249" s="65"/>
      <c r="F249" s="65"/>
      <c r="G249" s="65"/>
      <c r="H249" s="65"/>
    </row>
    <row r="250" spans="1:8" ht="18.75" customHeight="1">
      <c r="A250" s="65"/>
      <c r="B250" s="65"/>
      <c r="C250" s="65"/>
      <c r="D250" s="65"/>
      <c r="E250" s="65"/>
      <c r="F250" s="65"/>
      <c r="G250" s="65"/>
      <c r="H250" s="65"/>
    </row>
    <row r="251" spans="1:8" ht="18.75" customHeight="1">
      <c r="A251" s="65"/>
      <c r="B251" s="65"/>
      <c r="C251" s="65"/>
      <c r="D251" s="65"/>
      <c r="E251" s="65"/>
      <c r="F251" s="65"/>
      <c r="G251" s="65"/>
      <c r="H251" s="65"/>
    </row>
    <row r="252" spans="1:8" ht="18.75" customHeight="1">
      <c r="A252" s="65"/>
      <c r="B252" s="65"/>
      <c r="C252" s="65"/>
      <c r="D252" s="65"/>
      <c r="E252" s="65"/>
      <c r="F252" s="65"/>
      <c r="G252" s="65"/>
      <c r="H252" s="65"/>
    </row>
    <row r="253" spans="1:8" ht="18.75" customHeight="1">
      <c r="A253" s="65"/>
      <c r="B253" s="65"/>
      <c r="C253" s="65"/>
      <c r="D253" s="65"/>
      <c r="E253" s="65"/>
      <c r="F253" s="65"/>
      <c r="G253" s="65"/>
      <c r="H253" s="65"/>
    </row>
    <row r="254" spans="1:8" ht="18.75" customHeight="1">
      <c r="A254" s="65"/>
      <c r="B254" s="65"/>
      <c r="C254" s="65"/>
      <c r="D254" s="65"/>
      <c r="E254" s="65"/>
      <c r="F254" s="65"/>
      <c r="G254" s="65"/>
      <c r="H254" s="65"/>
    </row>
    <row r="255" spans="1:8" ht="18.75" customHeight="1">
      <c r="A255" s="65"/>
      <c r="B255" s="65"/>
      <c r="C255" s="65"/>
      <c r="D255" s="65"/>
      <c r="E255" s="65"/>
      <c r="F255" s="65"/>
      <c r="G255" s="65"/>
      <c r="H255" s="65"/>
    </row>
    <row r="256" spans="1:8" ht="18.75" customHeight="1">
      <c r="A256" s="65"/>
      <c r="B256" s="65"/>
      <c r="C256" s="65"/>
      <c r="D256" s="65"/>
      <c r="E256" s="65"/>
      <c r="F256" s="65"/>
      <c r="G256" s="65"/>
      <c r="H256" s="65"/>
    </row>
    <row r="257" spans="1:8" ht="18.75" customHeight="1">
      <c r="A257" s="65"/>
      <c r="B257" s="65"/>
      <c r="C257" s="65"/>
      <c r="D257" s="65"/>
      <c r="E257" s="65"/>
      <c r="F257" s="65"/>
      <c r="G257" s="65"/>
      <c r="H257" s="65"/>
    </row>
    <row r="258" spans="1:8" ht="18.75" customHeight="1">
      <c r="A258" s="65"/>
      <c r="B258" s="65"/>
      <c r="C258" s="65"/>
      <c r="D258" s="65"/>
      <c r="E258" s="65"/>
      <c r="F258" s="65"/>
      <c r="G258" s="65"/>
      <c r="H258" s="65"/>
    </row>
    <row r="259" spans="1:8" ht="18.75" customHeight="1">
      <c r="A259" s="65"/>
      <c r="B259" s="65"/>
      <c r="C259" s="65"/>
      <c r="D259" s="65"/>
      <c r="E259" s="65"/>
      <c r="F259" s="65"/>
      <c r="G259" s="65"/>
      <c r="H259" s="65"/>
    </row>
    <row r="260" spans="1:8" ht="18.75" customHeight="1">
      <c r="A260" s="65"/>
      <c r="B260" s="65"/>
      <c r="C260" s="65"/>
      <c r="D260" s="65"/>
      <c r="E260" s="65"/>
      <c r="F260" s="65"/>
      <c r="G260" s="65"/>
      <c r="H260" s="65"/>
    </row>
    <row r="261" spans="1:8" ht="18.75" customHeight="1">
      <c r="A261" s="65"/>
      <c r="B261" s="65"/>
      <c r="C261" s="65"/>
      <c r="D261" s="65"/>
      <c r="E261" s="65"/>
      <c r="F261" s="65"/>
      <c r="G261" s="65"/>
      <c r="H261" s="65"/>
    </row>
    <row r="262" spans="1:8" ht="18.75" customHeight="1">
      <c r="A262" s="65"/>
      <c r="B262" s="65"/>
      <c r="C262" s="65"/>
      <c r="D262" s="65"/>
      <c r="E262" s="65"/>
      <c r="F262" s="65"/>
      <c r="G262" s="65"/>
      <c r="H262" s="65"/>
    </row>
    <row r="263" spans="1:8" ht="18.75" customHeight="1">
      <c r="A263" s="65"/>
      <c r="B263" s="65"/>
      <c r="C263" s="65"/>
      <c r="D263" s="65"/>
      <c r="E263" s="65"/>
      <c r="F263" s="65"/>
      <c r="G263" s="65"/>
      <c r="H263" s="65"/>
    </row>
    <row r="264" spans="1:8" ht="18.75" customHeight="1">
      <c r="A264" s="65"/>
      <c r="B264" s="65"/>
      <c r="C264" s="65"/>
      <c r="D264" s="65"/>
      <c r="E264" s="65"/>
      <c r="F264" s="65"/>
      <c r="G264" s="65"/>
      <c r="H264" s="65"/>
    </row>
    <row r="265" spans="1:8" ht="18.75" customHeight="1">
      <c r="A265" s="65"/>
      <c r="B265" s="65"/>
      <c r="C265" s="65"/>
      <c r="D265" s="65"/>
      <c r="E265" s="65"/>
      <c r="F265" s="65"/>
      <c r="G265" s="65"/>
      <c r="H265" s="65"/>
    </row>
    <row r="266" spans="1:8" ht="18.75" customHeight="1">
      <c r="A266" s="65"/>
      <c r="B266" s="65"/>
      <c r="C266" s="65"/>
      <c r="D266" s="65"/>
      <c r="E266" s="65"/>
      <c r="F266" s="65"/>
      <c r="G266" s="65"/>
      <c r="H266" s="65"/>
    </row>
    <row r="267" spans="1:8" ht="18.75" customHeight="1">
      <c r="A267" s="65"/>
      <c r="B267" s="65"/>
      <c r="C267" s="65"/>
      <c r="D267" s="65"/>
      <c r="E267" s="65"/>
      <c r="F267" s="65"/>
      <c r="G267" s="65"/>
      <c r="H267" s="65"/>
    </row>
    <row r="268" spans="1:8" ht="18.75" customHeight="1">
      <c r="A268" s="65"/>
      <c r="B268" s="65"/>
      <c r="C268" s="65"/>
      <c r="D268" s="65"/>
      <c r="E268" s="65"/>
      <c r="F268" s="65"/>
      <c r="G268" s="65"/>
      <c r="H268" s="65"/>
    </row>
    <row r="269" spans="1:8" ht="18.75" customHeight="1">
      <c r="A269" s="65"/>
      <c r="B269" s="65"/>
      <c r="C269" s="65"/>
      <c r="D269" s="65"/>
      <c r="E269" s="65"/>
      <c r="F269" s="65"/>
      <c r="G269" s="65"/>
      <c r="H269" s="65"/>
    </row>
    <row r="270" spans="1:8" ht="18.75" customHeight="1">
      <c r="A270" s="65"/>
      <c r="B270" s="65"/>
      <c r="C270" s="65"/>
      <c r="D270" s="65"/>
      <c r="E270" s="65"/>
      <c r="F270" s="65"/>
      <c r="G270" s="65"/>
      <c r="H270" s="65"/>
    </row>
    <row r="271" spans="1:8" ht="18.75" customHeight="1">
      <c r="A271" s="65"/>
      <c r="B271" s="65"/>
      <c r="C271" s="65"/>
      <c r="D271" s="65"/>
      <c r="E271" s="65"/>
      <c r="F271" s="65"/>
      <c r="G271" s="65"/>
      <c r="H271" s="65"/>
    </row>
    <row r="272" spans="1:8" ht="18.75" customHeight="1">
      <c r="A272" s="65"/>
      <c r="B272" s="65"/>
      <c r="C272" s="65"/>
      <c r="D272" s="65"/>
      <c r="E272" s="65"/>
      <c r="F272" s="65"/>
      <c r="G272" s="65"/>
      <c r="H272" s="65"/>
    </row>
    <row r="273" spans="1:8" ht="18.75" customHeight="1">
      <c r="A273" s="65"/>
      <c r="B273" s="65"/>
      <c r="C273" s="65"/>
      <c r="D273" s="65"/>
      <c r="E273" s="65"/>
      <c r="F273" s="65"/>
      <c r="G273" s="65"/>
      <c r="H273" s="65"/>
    </row>
    <row r="274" spans="1:8" ht="18.75" customHeight="1">
      <c r="A274" s="65"/>
      <c r="B274" s="65"/>
      <c r="C274" s="65"/>
      <c r="D274" s="65"/>
      <c r="E274" s="65"/>
      <c r="F274" s="65"/>
      <c r="G274" s="65"/>
      <c r="H274" s="65"/>
    </row>
    <row r="275" spans="1:8" ht="18.75" customHeight="1">
      <c r="A275" s="65"/>
      <c r="B275" s="65"/>
      <c r="C275" s="65"/>
      <c r="D275" s="65"/>
      <c r="E275" s="65"/>
      <c r="F275" s="65"/>
      <c r="G275" s="65"/>
      <c r="H275" s="65"/>
    </row>
    <row r="276" spans="1:8" ht="18.75" customHeight="1">
      <c r="A276" s="65"/>
      <c r="B276" s="65"/>
      <c r="C276" s="65"/>
      <c r="D276" s="65"/>
      <c r="E276" s="65"/>
      <c r="F276" s="65"/>
      <c r="G276" s="65"/>
      <c r="H276" s="65"/>
    </row>
    <row r="277" spans="1:8" ht="18.75" customHeight="1">
      <c r="A277" s="65"/>
      <c r="B277" s="65"/>
      <c r="C277" s="65"/>
      <c r="D277" s="65"/>
      <c r="E277" s="65"/>
      <c r="F277" s="65"/>
      <c r="G277" s="65"/>
      <c r="H277" s="65"/>
    </row>
    <row r="278" spans="1:8" ht="18.75" customHeight="1">
      <c r="A278" s="65"/>
      <c r="B278" s="65"/>
      <c r="C278" s="65"/>
      <c r="D278" s="65"/>
      <c r="E278" s="65"/>
      <c r="F278" s="65"/>
      <c r="G278" s="65"/>
      <c r="H278" s="65"/>
    </row>
    <row r="279" spans="1:8" ht="18.75" customHeight="1">
      <c r="A279" s="65"/>
      <c r="B279" s="65"/>
      <c r="C279" s="65"/>
      <c r="D279" s="65"/>
      <c r="E279" s="65"/>
      <c r="F279" s="65"/>
      <c r="G279" s="65"/>
      <c r="H279" s="65"/>
    </row>
    <row r="280" spans="1:8" ht="18.75" customHeight="1">
      <c r="A280" s="65"/>
      <c r="B280" s="65"/>
      <c r="C280" s="65"/>
      <c r="D280" s="65"/>
      <c r="E280" s="65"/>
      <c r="F280" s="65"/>
      <c r="G280" s="65"/>
      <c r="H280" s="65"/>
    </row>
    <row r="281" spans="1:8" ht="18.75" customHeight="1">
      <c r="A281" s="65"/>
      <c r="B281" s="65"/>
      <c r="C281" s="65"/>
      <c r="D281" s="65"/>
      <c r="E281" s="65"/>
      <c r="F281" s="65"/>
      <c r="G281" s="65"/>
      <c r="H281" s="65"/>
    </row>
    <row r="282" spans="1:8" ht="18.75" customHeight="1">
      <c r="A282" s="65"/>
      <c r="B282" s="65"/>
      <c r="C282" s="65"/>
      <c r="D282" s="65"/>
      <c r="E282" s="65"/>
      <c r="F282" s="65"/>
      <c r="G282" s="65"/>
      <c r="H282" s="65"/>
    </row>
    <row r="283" spans="1:8" ht="18.75" customHeight="1">
      <c r="A283" s="65"/>
      <c r="B283" s="65"/>
      <c r="C283" s="65"/>
      <c r="D283" s="65"/>
      <c r="E283" s="65"/>
      <c r="F283" s="65"/>
      <c r="G283" s="65"/>
      <c r="H283" s="65"/>
    </row>
    <row r="284" spans="1:8" ht="18.75" customHeight="1">
      <c r="A284" s="65"/>
      <c r="B284" s="65"/>
      <c r="C284" s="65"/>
      <c r="D284" s="65"/>
      <c r="E284" s="65"/>
      <c r="F284" s="65"/>
      <c r="G284" s="65"/>
      <c r="H284" s="65"/>
    </row>
    <row r="285" spans="1:8" ht="18.75" customHeight="1">
      <c r="A285" s="65"/>
      <c r="B285" s="65"/>
      <c r="C285" s="65"/>
      <c r="D285" s="65"/>
      <c r="E285" s="65"/>
      <c r="F285" s="65"/>
      <c r="G285" s="65"/>
      <c r="H285" s="65"/>
    </row>
    <row r="286" spans="1:8" ht="18.75" customHeight="1">
      <c r="A286" s="65"/>
      <c r="B286" s="65"/>
      <c r="C286" s="65"/>
      <c r="D286" s="65"/>
      <c r="E286" s="65"/>
      <c r="F286" s="65"/>
      <c r="G286" s="65"/>
      <c r="H286" s="65"/>
    </row>
    <row r="287" spans="1:8" ht="18.75" customHeight="1">
      <c r="A287" s="65"/>
      <c r="B287" s="65"/>
      <c r="C287" s="65"/>
      <c r="D287" s="65"/>
      <c r="E287" s="65"/>
      <c r="F287" s="65"/>
      <c r="G287" s="65"/>
      <c r="H287" s="65"/>
    </row>
    <row r="288" spans="1:8" ht="18.75" customHeight="1">
      <c r="A288" s="65"/>
      <c r="B288" s="65"/>
      <c r="C288" s="65"/>
      <c r="D288" s="65"/>
      <c r="E288" s="65"/>
      <c r="F288" s="65"/>
      <c r="G288" s="65"/>
      <c r="H288" s="65"/>
    </row>
    <row r="289" spans="1:8" ht="18.75" customHeight="1">
      <c r="A289" s="65"/>
      <c r="B289" s="65"/>
      <c r="C289" s="65"/>
      <c r="D289" s="65"/>
      <c r="E289" s="65"/>
      <c r="F289" s="65"/>
      <c r="G289" s="65"/>
      <c r="H289" s="65"/>
    </row>
    <row r="290" spans="1:8" ht="18.75" customHeight="1">
      <c r="A290" s="65"/>
      <c r="B290" s="65"/>
      <c r="C290" s="65"/>
      <c r="D290" s="65"/>
      <c r="E290" s="65"/>
      <c r="F290" s="65"/>
      <c r="G290" s="65"/>
      <c r="H290" s="65"/>
    </row>
    <row r="291" spans="1:8" ht="18.75" customHeight="1">
      <c r="A291" s="65"/>
      <c r="B291" s="65"/>
      <c r="C291" s="65"/>
      <c r="D291" s="65"/>
      <c r="E291" s="65"/>
      <c r="F291" s="65"/>
      <c r="G291" s="65"/>
      <c r="H291" s="65"/>
    </row>
    <row r="292" spans="1:8" ht="18.75" customHeight="1">
      <c r="A292" s="65"/>
      <c r="B292" s="65"/>
      <c r="C292" s="65"/>
      <c r="D292" s="65"/>
      <c r="E292" s="65"/>
      <c r="F292" s="65"/>
      <c r="G292" s="65"/>
      <c r="H292" s="65"/>
    </row>
    <row r="293" spans="1:8" ht="18.75" customHeight="1">
      <c r="A293" s="65"/>
      <c r="B293" s="65"/>
      <c r="C293" s="65"/>
      <c r="D293" s="65"/>
      <c r="E293" s="65"/>
      <c r="F293" s="65"/>
      <c r="G293" s="65"/>
      <c r="H293" s="65"/>
    </row>
    <row r="294" spans="1:8" ht="18.75" customHeight="1">
      <c r="A294" s="65"/>
      <c r="B294" s="65"/>
      <c r="C294" s="65"/>
      <c r="D294" s="65"/>
      <c r="E294" s="65"/>
      <c r="F294" s="65"/>
      <c r="G294" s="65"/>
      <c r="H294" s="65"/>
    </row>
    <row r="295" spans="1:8" ht="18.75" customHeight="1">
      <c r="A295" s="65"/>
      <c r="B295" s="65"/>
      <c r="C295" s="65"/>
      <c r="D295" s="65"/>
      <c r="E295" s="65"/>
      <c r="F295" s="65"/>
      <c r="G295" s="65"/>
      <c r="H295" s="65"/>
    </row>
    <row r="296" spans="1:8" ht="18.75" customHeight="1">
      <c r="A296" s="65"/>
      <c r="B296" s="65"/>
      <c r="C296" s="65"/>
      <c r="D296" s="65"/>
      <c r="E296" s="65"/>
      <c r="F296" s="65"/>
      <c r="G296" s="65"/>
      <c r="H296" s="65"/>
    </row>
    <row r="297" spans="1:8" ht="18.75" customHeight="1">
      <c r="A297" s="65"/>
      <c r="B297" s="65"/>
      <c r="C297" s="65"/>
      <c r="D297" s="65"/>
      <c r="E297" s="65"/>
      <c r="F297" s="65"/>
      <c r="G297" s="65"/>
      <c r="H297" s="65"/>
    </row>
    <row r="298" spans="1:8" ht="18.75" customHeight="1">
      <c r="A298" s="65"/>
      <c r="B298" s="65"/>
      <c r="C298" s="65"/>
      <c r="D298" s="65"/>
      <c r="E298" s="65"/>
      <c r="F298" s="65"/>
      <c r="G298" s="65"/>
      <c r="H298" s="65"/>
    </row>
    <row r="299" spans="1:8" ht="18.75" customHeight="1">
      <c r="A299" s="65"/>
      <c r="B299" s="65"/>
      <c r="C299" s="65"/>
      <c r="D299" s="65"/>
      <c r="E299" s="65"/>
      <c r="F299" s="65"/>
      <c r="G299" s="65"/>
      <c r="H299" s="65"/>
    </row>
    <row r="300" spans="1:8" ht="18.75" customHeight="1">
      <c r="A300" s="65"/>
      <c r="B300" s="65"/>
      <c r="C300" s="65"/>
      <c r="D300" s="65"/>
      <c r="E300" s="65"/>
      <c r="F300" s="65"/>
      <c r="G300" s="65"/>
      <c r="H300" s="65"/>
    </row>
    <row r="301" spans="1:8" ht="18.75" customHeight="1">
      <c r="A301" s="65"/>
      <c r="B301" s="65"/>
      <c r="C301" s="65"/>
      <c r="D301" s="65"/>
      <c r="E301" s="65"/>
      <c r="F301" s="65"/>
      <c r="G301" s="65"/>
      <c r="H301" s="65"/>
    </row>
    <row r="302" spans="1:8" ht="18.75" customHeight="1">
      <c r="A302" s="65"/>
      <c r="B302" s="65"/>
      <c r="C302" s="65"/>
      <c r="D302" s="65"/>
      <c r="E302" s="65"/>
      <c r="F302" s="65"/>
      <c r="G302" s="65"/>
      <c r="H302" s="65"/>
    </row>
    <row r="303" spans="1:8" ht="18.75" customHeight="1">
      <c r="A303" s="65"/>
      <c r="B303" s="65"/>
      <c r="C303" s="65"/>
      <c r="D303" s="65"/>
      <c r="E303" s="65"/>
      <c r="F303" s="65"/>
      <c r="G303" s="65"/>
      <c r="H303" s="65"/>
    </row>
    <row r="304" spans="1:8" ht="18.75" customHeight="1">
      <c r="A304" s="65"/>
      <c r="B304" s="65"/>
      <c r="C304" s="65"/>
      <c r="D304" s="65"/>
      <c r="E304" s="65"/>
      <c r="F304" s="65"/>
      <c r="G304" s="65"/>
      <c r="H304" s="65"/>
    </row>
    <row r="305" spans="1:8" ht="18.75" customHeight="1">
      <c r="A305" s="65"/>
      <c r="B305" s="65"/>
      <c r="C305" s="65"/>
      <c r="D305" s="65"/>
      <c r="E305" s="65"/>
      <c r="F305" s="65"/>
      <c r="G305" s="65"/>
      <c r="H305" s="65"/>
    </row>
    <row r="306" spans="1:8" ht="18.75" customHeight="1">
      <c r="A306" s="65"/>
      <c r="B306" s="65"/>
      <c r="C306" s="65"/>
      <c r="D306" s="65"/>
      <c r="E306" s="65"/>
      <c r="F306" s="65"/>
      <c r="G306" s="65"/>
      <c r="H306" s="65"/>
    </row>
    <row r="307" spans="1:8" ht="18.75" customHeight="1">
      <c r="A307" s="65"/>
      <c r="B307" s="65"/>
      <c r="C307" s="65"/>
      <c r="D307" s="65"/>
      <c r="E307" s="65"/>
      <c r="F307" s="65"/>
      <c r="G307" s="65"/>
      <c r="H307" s="65"/>
    </row>
    <row r="308" spans="1:8" ht="18.75" customHeight="1">
      <c r="A308" s="65"/>
      <c r="B308" s="65"/>
      <c r="C308" s="65"/>
      <c r="D308" s="65"/>
      <c r="E308" s="65"/>
      <c r="F308" s="65"/>
      <c r="G308" s="65"/>
      <c r="H308" s="65"/>
    </row>
    <row r="309" spans="1:8" ht="18.75" customHeight="1">
      <c r="A309" s="65"/>
      <c r="B309" s="65"/>
      <c r="C309" s="65"/>
      <c r="D309" s="65"/>
      <c r="E309" s="65"/>
      <c r="F309" s="65"/>
      <c r="G309" s="65"/>
      <c r="H309" s="65"/>
    </row>
    <row r="310" spans="1:8" ht="18.75" customHeight="1">
      <c r="A310" s="65"/>
      <c r="B310" s="65"/>
      <c r="C310" s="65"/>
      <c r="D310" s="65"/>
      <c r="E310" s="65"/>
      <c r="F310" s="65"/>
      <c r="G310" s="65"/>
      <c r="H310" s="65"/>
    </row>
    <row r="311" spans="1:8" ht="18.75" customHeight="1">
      <c r="A311" s="65"/>
      <c r="B311" s="65"/>
      <c r="C311" s="65"/>
      <c r="D311" s="65"/>
      <c r="E311" s="65"/>
      <c r="F311" s="65"/>
      <c r="G311" s="65"/>
      <c r="H311" s="65"/>
    </row>
    <row r="312" spans="1:8" ht="18.75" customHeight="1">
      <c r="A312" s="65"/>
      <c r="B312" s="65"/>
      <c r="C312" s="65"/>
      <c r="D312" s="65"/>
      <c r="E312" s="65"/>
      <c r="F312" s="65"/>
      <c r="G312" s="65"/>
      <c r="H312" s="65"/>
    </row>
    <row r="313" spans="1:8" ht="18.75" customHeight="1">
      <c r="A313" s="65"/>
      <c r="B313" s="65"/>
      <c r="C313" s="65"/>
      <c r="D313" s="65"/>
      <c r="E313" s="65"/>
      <c r="F313" s="65"/>
      <c r="G313" s="65"/>
      <c r="H313" s="65"/>
    </row>
    <row r="314" spans="1:8" ht="18.75" customHeight="1">
      <c r="A314" s="65"/>
      <c r="B314" s="65"/>
      <c r="C314" s="65"/>
      <c r="D314" s="65"/>
      <c r="E314" s="65"/>
      <c r="F314" s="65"/>
      <c r="G314" s="65"/>
      <c r="H314" s="65"/>
    </row>
    <row r="315" spans="1:8" ht="18.75" customHeight="1">
      <c r="A315" s="65"/>
      <c r="B315" s="65"/>
      <c r="C315" s="65"/>
      <c r="D315" s="65"/>
      <c r="E315" s="65"/>
      <c r="F315" s="65"/>
      <c r="G315" s="65"/>
      <c r="H315" s="65"/>
    </row>
    <row r="316" spans="1:8" ht="18.75" customHeight="1">
      <c r="A316" s="65"/>
      <c r="B316" s="65"/>
      <c r="C316" s="65"/>
      <c r="D316" s="65"/>
      <c r="E316" s="65"/>
      <c r="F316" s="65"/>
      <c r="G316" s="65"/>
      <c r="H316" s="65"/>
    </row>
    <row r="317" spans="1:8" ht="18.75" customHeight="1">
      <c r="A317" s="65"/>
      <c r="B317" s="65"/>
      <c r="C317" s="65"/>
      <c r="D317" s="65"/>
      <c r="E317" s="65"/>
      <c r="F317" s="65"/>
      <c r="G317" s="65"/>
      <c r="H317" s="65"/>
    </row>
    <row r="318" spans="1:8" ht="18.75" customHeight="1">
      <c r="A318" s="65"/>
      <c r="B318" s="65"/>
      <c r="C318" s="65"/>
      <c r="D318" s="65"/>
      <c r="E318" s="65"/>
      <c r="F318" s="65"/>
      <c r="G318" s="65"/>
      <c r="H318" s="65"/>
    </row>
    <row r="319" spans="1:8" ht="18.75" customHeight="1">
      <c r="A319" s="65"/>
      <c r="B319" s="65"/>
      <c r="C319" s="65"/>
      <c r="D319" s="65"/>
      <c r="E319" s="65"/>
      <c r="F319" s="65"/>
      <c r="G319" s="65"/>
      <c r="H319" s="65"/>
    </row>
    <row r="320" spans="1:8" ht="18.75" customHeight="1">
      <c r="A320" s="65"/>
      <c r="B320" s="65"/>
      <c r="C320" s="65"/>
      <c r="D320" s="65"/>
      <c r="E320" s="65"/>
      <c r="F320" s="65"/>
      <c r="G320" s="65"/>
      <c r="H320" s="65"/>
    </row>
    <row r="321" spans="1:8" ht="18.75" customHeight="1">
      <c r="A321" s="65"/>
      <c r="B321" s="65"/>
      <c r="C321" s="65"/>
      <c r="D321" s="65"/>
      <c r="E321" s="65"/>
      <c r="F321" s="65"/>
      <c r="G321" s="65"/>
      <c r="H321" s="65"/>
    </row>
    <row r="322" spans="1:8" ht="18.75" customHeight="1">
      <c r="A322" s="65"/>
      <c r="B322" s="65"/>
      <c r="C322" s="65"/>
      <c r="D322" s="65"/>
      <c r="E322" s="65"/>
      <c r="F322" s="65"/>
      <c r="G322" s="65"/>
      <c r="H322" s="65"/>
    </row>
    <row r="323" spans="1:8" ht="18.75" customHeight="1">
      <c r="A323" s="65"/>
      <c r="B323" s="65"/>
      <c r="C323" s="65"/>
      <c r="D323" s="65"/>
      <c r="E323" s="65"/>
      <c r="F323" s="65"/>
      <c r="G323" s="65"/>
      <c r="H323" s="65"/>
    </row>
    <row r="324" spans="1:8" ht="18.75" customHeight="1">
      <c r="A324" s="65"/>
      <c r="B324" s="65"/>
      <c r="C324" s="65"/>
      <c r="D324" s="65"/>
      <c r="E324" s="65"/>
      <c r="F324" s="65"/>
      <c r="G324" s="65"/>
      <c r="H324" s="65"/>
    </row>
    <row r="325" spans="1:8" ht="18.75" customHeight="1">
      <c r="A325" s="65"/>
      <c r="B325" s="65"/>
      <c r="C325" s="65"/>
      <c r="D325" s="65"/>
      <c r="E325" s="65"/>
      <c r="F325" s="65"/>
      <c r="G325" s="65"/>
      <c r="H325" s="65"/>
    </row>
    <row r="326" spans="1:8" ht="18.75" customHeight="1">
      <c r="A326" s="65"/>
      <c r="B326" s="65"/>
      <c r="C326" s="65"/>
      <c r="D326" s="65"/>
      <c r="E326" s="65"/>
      <c r="F326" s="65"/>
      <c r="G326" s="65"/>
      <c r="H326" s="65"/>
    </row>
    <row r="327" spans="1:8" ht="18.75" customHeight="1">
      <c r="A327" s="65"/>
      <c r="B327" s="65"/>
      <c r="C327" s="65"/>
      <c r="D327" s="65"/>
      <c r="E327" s="65"/>
      <c r="F327" s="65"/>
      <c r="G327" s="65"/>
      <c r="H327" s="65"/>
    </row>
    <row r="328" spans="1:8" ht="18.75" customHeight="1">
      <c r="A328" s="65"/>
      <c r="B328" s="65"/>
      <c r="C328" s="65"/>
      <c r="D328" s="65"/>
      <c r="E328" s="65"/>
      <c r="F328" s="65"/>
      <c r="G328" s="65"/>
      <c r="H328" s="65"/>
    </row>
    <row r="329" spans="1:8" ht="18.75" customHeight="1">
      <c r="A329" s="65"/>
      <c r="B329" s="65"/>
      <c r="C329" s="65"/>
      <c r="D329" s="65"/>
      <c r="E329" s="65"/>
      <c r="F329" s="65"/>
      <c r="G329" s="65"/>
      <c r="H329" s="65"/>
    </row>
    <row r="330" spans="1:8" ht="18.75" customHeight="1">
      <c r="A330" s="65"/>
      <c r="B330" s="65"/>
      <c r="C330" s="65"/>
      <c r="D330" s="65"/>
      <c r="E330" s="65"/>
      <c r="F330" s="65"/>
      <c r="G330" s="65"/>
      <c r="H330" s="65"/>
    </row>
    <row r="331" spans="1:8" ht="18.75" customHeight="1">
      <c r="A331" s="65"/>
      <c r="B331" s="65"/>
      <c r="C331" s="65"/>
      <c r="D331" s="65"/>
      <c r="E331" s="65"/>
      <c r="F331" s="65"/>
      <c r="G331" s="65"/>
      <c r="H331" s="65"/>
    </row>
    <row r="332" spans="1:8" ht="18.75" customHeight="1">
      <c r="A332" s="65"/>
      <c r="B332" s="65"/>
      <c r="C332" s="65"/>
      <c r="D332" s="65"/>
      <c r="E332" s="65"/>
      <c r="F332" s="65"/>
      <c r="G332" s="65"/>
      <c r="H332" s="65"/>
    </row>
    <row r="333" spans="1:8" ht="18.75" customHeight="1">
      <c r="A333" s="65"/>
      <c r="B333" s="65"/>
      <c r="C333" s="65"/>
      <c r="D333" s="65"/>
      <c r="E333" s="65"/>
      <c r="F333" s="65"/>
      <c r="G333" s="65"/>
      <c r="H333" s="65"/>
    </row>
    <row r="334" spans="1:8" ht="18.75" customHeight="1">
      <c r="A334" s="65"/>
      <c r="B334" s="65"/>
      <c r="C334" s="65"/>
      <c r="D334" s="65"/>
      <c r="E334" s="65"/>
      <c r="F334" s="65"/>
      <c r="G334" s="65"/>
      <c r="H334" s="65"/>
    </row>
    <row r="335" spans="1:8" ht="18.75" customHeight="1">
      <c r="A335" s="65"/>
      <c r="B335" s="65"/>
      <c r="C335" s="65"/>
      <c r="D335" s="65"/>
      <c r="E335" s="65"/>
      <c r="F335" s="65"/>
      <c r="G335" s="65"/>
      <c r="H335" s="65"/>
    </row>
    <row r="336" spans="1:8" ht="18.75" customHeight="1">
      <c r="A336" s="65"/>
      <c r="B336" s="65"/>
      <c r="C336" s="65"/>
      <c r="D336" s="65"/>
      <c r="E336" s="65"/>
      <c r="F336" s="65"/>
      <c r="G336" s="65"/>
      <c r="H336" s="65"/>
    </row>
    <row r="337" spans="1:8" ht="18.75" customHeight="1">
      <c r="A337" s="65"/>
      <c r="B337" s="65"/>
      <c r="C337" s="65"/>
      <c r="D337" s="65"/>
      <c r="E337" s="65"/>
      <c r="F337" s="65"/>
      <c r="G337" s="65"/>
      <c r="H337" s="65"/>
    </row>
    <row r="338" spans="1:8" ht="18.75" customHeight="1">
      <c r="A338" s="65"/>
      <c r="B338" s="65"/>
      <c r="C338" s="65"/>
      <c r="D338" s="65"/>
      <c r="E338" s="65"/>
      <c r="F338" s="65"/>
      <c r="G338" s="65"/>
      <c r="H338" s="65"/>
    </row>
    <row r="339" spans="1:8" ht="18.75" customHeight="1">
      <c r="A339" s="65"/>
      <c r="B339" s="65"/>
      <c r="C339" s="65"/>
      <c r="D339" s="65"/>
      <c r="E339" s="65"/>
      <c r="F339" s="65"/>
      <c r="G339" s="65"/>
      <c r="H339" s="65"/>
    </row>
    <row r="340" spans="1:8" ht="18.75" customHeight="1">
      <c r="A340" s="65"/>
      <c r="B340" s="65"/>
      <c r="C340" s="65"/>
      <c r="D340" s="65"/>
      <c r="E340" s="65"/>
      <c r="F340" s="65"/>
      <c r="G340" s="65"/>
      <c r="H340" s="65"/>
    </row>
    <row r="341" spans="1:8" ht="18.75" customHeight="1">
      <c r="A341" s="65"/>
      <c r="B341" s="65"/>
      <c r="C341" s="65"/>
      <c r="D341" s="65"/>
      <c r="E341" s="65"/>
      <c r="F341" s="65"/>
      <c r="G341" s="65"/>
      <c r="H341" s="65"/>
    </row>
    <row r="342" spans="1:8" ht="18.75" customHeight="1">
      <c r="A342" s="65"/>
      <c r="B342" s="65"/>
      <c r="C342" s="65"/>
      <c r="D342" s="65"/>
      <c r="E342" s="65"/>
      <c r="F342" s="65"/>
      <c r="G342" s="65"/>
      <c r="H342" s="65"/>
    </row>
    <row r="343" spans="1:8" ht="18.75" customHeight="1">
      <c r="A343" s="65"/>
      <c r="B343" s="65"/>
      <c r="C343" s="65"/>
      <c r="D343" s="65"/>
      <c r="E343" s="65"/>
      <c r="F343" s="65"/>
      <c r="G343" s="65"/>
      <c r="H343" s="65"/>
    </row>
    <row r="344" spans="1:8" ht="18.75" customHeight="1">
      <c r="A344" s="65"/>
      <c r="B344" s="65"/>
      <c r="C344" s="65"/>
      <c r="D344" s="65"/>
      <c r="E344" s="65"/>
      <c r="F344" s="65"/>
      <c r="G344" s="65"/>
      <c r="H344" s="65"/>
    </row>
    <row r="345" spans="1:8" ht="18.75" customHeight="1">
      <c r="A345" s="65"/>
      <c r="B345" s="65"/>
      <c r="C345" s="65"/>
      <c r="D345" s="65"/>
      <c r="E345" s="65"/>
      <c r="F345" s="65"/>
      <c r="G345" s="65"/>
      <c r="H345" s="65"/>
    </row>
    <row r="346" spans="1:8" ht="18.75" customHeight="1">
      <c r="A346" s="65"/>
      <c r="B346" s="65"/>
      <c r="C346" s="65"/>
      <c r="D346" s="65"/>
      <c r="E346" s="65"/>
      <c r="F346" s="65"/>
      <c r="G346" s="65"/>
      <c r="H346" s="65"/>
    </row>
    <row r="347" spans="1:8" ht="18.75" customHeight="1">
      <c r="A347" s="65"/>
      <c r="B347" s="65"/>
      <c r="C347" s="65"/>
      <c r="D347" s="65"/>
      <c r="E347" s="65"/>
      <c r="F347" s="65"/>
      <c r="G347" s="65"/>
      <c r="H347" s="65"/>
    </row>
    <row r="348" spans="1:8" ht="18.75" customHeight="1">
      <c r="A348" s="65"/>
      <c r="B348" s="65"/>
      <c r="C348" s="65"/>
      <c r="D348" s="65"/>
      <c r="E348" s="65"/>
      <c r="F348" s="65"/>
      <c r="G348" s="65"/>
      <c r="H348" s="65"/>
    </row>
    <row r="349" spans="1:8" ht="18.75" customHeight="1">
      <c r="A349" s="65"/>
      <c r="B349" s="65"/>
      <c r="C349" s="65"/>
      <c r="D349" s="65"/>
      <c r="E349" s="65"/>
      <c r="F349" s="65"/>
      <c r="G349" s="65"/>
      <c r="H349" s="65"/>
    </row>
    <row r="350" spans="1:8" ht="18.75" customHeight="1">
      <c r="A350" s="65"/>
      <c r="B350" s="65"/>
      <c r="C350" s="65"/>
      <c r="D350" s="65"/>
      <c r="E350" s="65"/>
      <c r="F350" s="65"/>
      <c r="G350" s="65"/>
      <c r="H350" s="65"/>
    </row>
    <row r="351" spans="1:8" ht="18.75" customHeight="1">
      <c r="A351" s="65"/>
      <c r="B351" s="65"/>
      <c r="C351" s="65"/>
      <c r="D351" s="65"/>
      <c r="E351" s="65"/>
      <c r="F351" s="65"/>
      <c r="G351" s="65"/>
      <c r="H351" s="65"/>
    </row>
    <row r="352" spans="1:8" ht="18.75" customHeight="1">
      <c r="A352" s="65"/>
      <c r="B352" s="65"/>
      <c r="C352" s="65"/>
      <c r="D352" s="65"/>
      <c r="E352" s="65"/>
      <c r="F352" s="65"/>
      <c r="G352" s="65"/>
      <c r="H352" s="65"/>
    </row>
    <row r="353" spans="1:8" ht="18.75" customHeight="1">
      <c r="A353" s="65"/>
      <c r="B353" s="65"/>
      <c r="C353" s="65"/>
      <c r="D353" s="65"/>
      <c r="E353" s="65"/>
      <c r="F353" s="65"/>
      <c r="G353" s="65"/>
      <c r="H353" s="65"/>
    </row>
    <row r="354" spans="1:8" ht="18.75" customHeight="1">
      <c r="A354" s="65"/>
      <c r="B354" s="65"/>
      <c r="C354" s="65"/>
      <c r="D354" s="65"/>
      <c r="E354" s="65"/>
      <c r="F354" s="65"/>
      <c r="G354" s="65"/>
      <c r="H354" s="65"/>
    </row>
    <row r="355" spans="1:8" ht="18.75" customHeight="1">
      <c r="A355" s="65"/>
      <c r="B355" s="65"/>
      <c r="C355" s="65"/>
      <c r="D355" s="65"/>
      <c r="E355" s="65"/>
      <c r="F355" s="65"/>
      <c r="G355" s="65"/>
      <c r="H355" s="65"/>
    </row>
    <row r="356" spans="1:8" ht="18.75" customHeight="1">
      <c r="A356" s="65"/>
      <c r="B356" s="65"/>
      <c r="C356" s="65"/>
      <c r="D356" s="65"/>
      <c r="E356" s="65"/>
      <c r="F356" s="65"/>
      <c r="G356" s="65"/>
      <c r="H356" s="65"/>
    </row>
    <row r="357" spans="1:8" ht="18.75" customHeight="1">
      <c r="A357" s="65"/>
      <c r="B357" s="65"/>
      <c r="C357" s="65"/>
      <c r="D357" s="65"/>
      <c r="E357" s="65"/>
      <c r="F357" s="65"/>
      <c r="G357" s="65"/>
      <c r="H357" s="65"/>
    </row>
    <row r="358" spans="1:8" ht="18.75" customHeight="1">
      <c r="A358" s="65"/>
      <c r="B358" s="65"/>
      <c r="C358" s="65"/>
      <c r="D358" s="65"/>
      <c r="E358" s="65"/>
      <c r="F358" s="65"/>
      <c r="G358" s="65"/>
      <c r="H358" s="65"/>
    </row>
    <row r="359" spans="1:8" ht="18.75" customHeight="1">
      <c r="A359" s="65"/>
      <c r="B359" s="65"/>
      <c r="C359" s="65"/>
      <c r="D359" s="65"/>
      <c r="E359" s="65"/>
      <c r="F359" s="65"/>
      <c r="G359" s="65"/>
      <c r="H359" s="65"/>
    </row>
    <row r="360" spans="1:8" ht="18.75" customHeight="1">
      <c r="A360" s="65"/>
      <c r="B360" s="65"/>
      <c r="C360" s="65"/>
      <c r="D360" s="65"/>
      <c r="E360" s="65"/>
      <c r="F360" s="65"/>
      <c r="G360" s="65"/>
      <c r="H360" s="65"/>
    </row>
    <row r="361" spans="1:8" ht="18.75" customHeight="1">
      <c r="A361" s="65"/>
      <c r="B361" s="65"/>
      <c r="C361" s="65"/>
      <c r="D361" s="65"/>
      <c r="E361" s="65"/>
      <c r="F361" s="65"/>
      <c r="G361" s="65"/>
      <c r="H361" s="65"/>
    </row>
    <row r="362" spans="1:8" ht="18.75" customHeight="1">
      <c r="A362" s="65"/>
      <c r="B362" s="65"/>
      <c r="C362" s="65"/>
      <c r="D362" s="65"/>
      <c r="E362" s="65"/>
      <c r="F362" s="65"/>
      <c r="G362" s="65"/>
      <c r="H362" s="65"/>
    </row>
    <row r="363" spans="1:8" ht="18.75" customHeight="1">
      <c r="A363" s="65"/>
      <c r="B363" s="65"/>
      <c r="C363" s="65"/>
      <c r="D363" s="65"/>
      <c r="E363" s="65"/>
      <c r="F363" s="65"/>
      <c r="G363" s="65"/>
      <c r="H363" s="65"/>
    </row>
    <row r="364" spans="1:8" ht="18.75" customHeight="1">
      <c r="A364" s="65"/>
      <c r="B364" s="65"/>
      <c r="C364" s="65"/>
      <c r="D364" s="65"/>
      <c r="E364" s="65"/>
      <c r="F364" s="65"/>
      <c r="G364" s="65"/>
      <c r="H364" s="65"/>
    </row>
    <row r="365" spans="1:8" ht="18.75" customHeight="1">
      <c r="A365" s="65"/>
      <c r="B365" s="65"/>
      <c r="C365" s="65"/>
      <c r="D365" s="65"/>
      <c r="E365" s="65"/>
      <c r="F365" s="65"/>
      <c r="G365" s="65"/>
      <c r="H365" s="65"/>
    </row>
    <row r="366" spans="1:8" ht="18.75" customHeight="1">
      <c r="A366" s="65"/>
      <c r="B366" s="65"/>
      <c r="C366" s="65"/>
      <c r="D366" s="65"/>
      <c r="E366" s="65"/>
      <c r="F366" s="65"/>
      <c r="G366" s="65"/>
      <c r="H366" s="65"/>
    </row>
    <row r="367" spans="1:8" ht="18.75" customHeight="1">
      <c r="A367" s="65"/>
      <c r="B367" s="65"/>
      <c r="C367" s="65"/>
      <c r="D367" s="65"/>
      <c r="E367" s="65"/>
      <c r="F367" s="65"/>
      <c r="G367" s="65"/>
      <c r="H367" s="65"/>
    </row>
    <row r="368" spans="1:8" ht="18.75" customHeight="1">
      <c r="A368" s="65"/>
      <c r="B368" s="65"/>
      <c r="C368" s="65"/>
      <c r="D368" s="65"/>
      <c r="E368" s="65"/>
      <c r="F368" s="65"/>
      <c r="G368" s="65"/>
      <c r="H368" s="65"/>
    </row>
    <row r="369" spans="1:8" ht="18.75" customHeight="1">
      <c r="A369" s="65"/>
      <c r="B369" s="65"/>
      <c r="C369" s="65"/>
      <c r="D369" s="65"/>
      <c r="E369" s="65"/>
      <c r="F369" s="65"/>
      <c r="G369" s="65"/>
      <c r="H369" s="65"/>
    </row>
    <row r="370" spans="1:8" ht="18.75" customHeight="1">
      <c r="A370" s="65"/>
      <c r="B370" s="65"/>
      <c r="C370" s="65"/>
      <c r="D370" s="65"/>
      <c r="E370" s="65"/>
      <c r="F370" s="65"/>
      <c r="G370" s="65"/>
      <c r="H370" s="65"/>
    </row>
    <row r="371" spans="1:8" ht="18.75" customHeight="1">
      <c r="A371" s="65"/>
      <c r="B371" s="65"/>
      <c r="C371" s="65"/>
      <c r="D371" s="65"/>
      <c r="E371" s="65"/>
      <c r="F371" s="65"/>
      <c r="G371" s="65"/>
      <c r="H371" s="65"/>
    </row>
    <row r="372" spans="1:8" ht="18.75" customHeight="1">
      <c r="A372" s="65"/>
      <c r="B372" s="65"/>
      <c r="C372" s="65"/>
      <c r="D372" s="65"/>
      <c r="E372" s="65"/>
      <c r="F372" s="65"/>
      <c r="G372" s="65"/>
      <c r="H372" s="65"/>
    </row>
    <row r="373" spans="1:8" ht="18.75" customHeight="1">
      <c r="A373" s="65"/>
      <c r="B373" s="65"/>
      <c r="C373" s="65"/>
      <c r="D373" s="65"/>
      <c r="E373" s="65"/>
      <c r="F373" s="65"/>
      <c r="G373" s="65"/>
      <c r="H373" s="65"/>
    </row>
    <row r="374" spans="1:8" ht="18.75" customHeight="1">
      <c r="A374" s="65"/>
      <c r="B374" s="65"/>
      <c r="C374" s="65"/>
      <c r="D374" s="65"/>
      <c r="E374" s="65"/>
      <c r="F374" s="65"/>
      <c r="G374" s="65"/>
      <c r="H374" s="65"/>
    </row>
    <row r="375" spans="1:8" ht="18.75" customHeight="1">
      <c r="A375" s="65"/>
      <c r="B375" s="65"/>
      <c r="C375" s="65"/>
      <c r="D375" s="65"/>
      <c r="E375" s="65"/>
      <c r="F375" s="65"/>
      <c r="G375" s="65"/>
      <c r="H375" s="65"/>
    </row>
    <row r="376" spans="1:8" ht="18.75" customHeight="1">
      <c r="A376" s="65"/>
      <c r="B376" s="65"/>
      <c r="C376" s="65"/>
      <c r="D376" s="65"/>
      <c r="E376" s="65"/>
      <c r="F376" s="65"/>
      <c r="G376" s="65"/>
      <c r="H376" s="65"/>
    </row>
    <row r="377" spans="1:8" ht="18.75" customHeight="1">
      <c r="A377" s="65"/>
      <c r="B377" s="65"/>
      <c r="C377" s="65"/>
      <c r="D377" s="65"/>
      <c r="E377" s="65"/>
      <c r="F377" s="65"/>
      <c r="G377" s="65"/>
      <c r="H377" s="65"/>
    </row>
    <row r="378" spans="1:8" ht="18.75" customHeight="1">
      <c r="A378" s="65"/>
      <c r="B378" s="65"/>
      <c r="C378" s="65"/>
      <c r="D378" s="65"/>
      <c r="E378" s="65"/>
      <c r="F378" s="65"/>
      <c r="G378" s="65"/>
      <c r="H378" s="65"/>
    </row>
    <row r="379" ht="18.75" customHeight="1">
      <c r="A379" s="65"/>
    </row>
  </sheetData>
  <sheetProtection/>
  <mergeCells count="9">
    <mergeCell ref="I3:I4"/>
    <mergeCell ref="J3:J4"/>
    <mergeCell ref="K3:M3"/>
    <mergeCell ref="N3:N4"/>
    <mergeCell ref="Q3:Q4"/>
    <mergeCell ref="R3:R4"/>
    <mergeCell ref="O2:P2"/>
    <mergeCell ref="O3:O4"/>
    <mergeCell ref="P3:P4"/>
  </mergeCells>
  <printOptions/>
  <pageMargins left="1.02" right="0.7874015748031497" top="0.58" bottom="0.6299212598425197" header="0.5118110236220472" footer="0.3937007874015748"/>
  <pageSetup horizontalDpi="600" verticalDpi="600" orientation="portrait" pageOrder="overThenDown" paperSize="9" scale="96" r:id="rId2"/>
  <headerFooter alignWithMargins="0">
    <oddFooter>&amp;C&amp;"ＭＳ 明朝,標準"&amp;10- &amp;P+1 -</oddFooter>
  </headerFooter>
  <rowBreaks count="1" manualBreakCount="1">
    <brk id="49" max="6" man="1"/>
  </rowBreaks>
  <colBreaks count="1" manualBreakCount="1">
    <brk id="8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84"/>
  <sheetViews>
    <sheetView showGridLines="0" zoomScaleSheetLayoutView="75" workbookViewId="0" topLeftCell="A1">
      <selection activeCell="J2" sqref="J2"/>
    </sheetView>
  </sheetViews>
  <sheetFormatPr defaultColWidth="9.00390625" defaultRowHeight="13.5"/>
  <cols>
    <col min="1" max="1" width="16.625" style="70" customWidth="1"/>
    <col min="2" max="5" width="10.625" style="70" customWidth="1"/>
    <col min="6" max="6" width="11.75390625" style="70" customWidth="1"/>
    <col min="7" max="8" width="10.625" style="70" customWidth="1"/>
    <col min="9" max="9" width="7.75390625" style="70" customWidth="1"/>
    <col min="10" max="18" width="10.875" style="70" customWidth="1"/>
    <col min="19" max="16384" width="9.00390625" style="70" customWidth="1"/>
  </cols>
  <sheetData>
    <row r="1" spans="1:10" ht="17.25" customHeight="1">
      <c r="A1" s="66" t="s">
        <v>150</v>
      </c>
      <c r="B1" s="67"/>
      <c r="C1" s="67"/>
      <c r="D1" s="67"/>
      <c r="E1" s="67"/>
      <c r="F1" s="67"/>
      <c r="G1" s="68"/>
      <c r="H1" s="68"/>
      <c r="I1" s="68"/>
      <c r="J1" s="69" t="s">
        <v>194</v>
      </c>
    </row>
    <row r="2" spans="1:6" ht="12" customHeight="1">
      <c r="A2" s="71"/>
      <c r="B2" s="71"/>
      <c r="C2" s="71"/>
      <c r="D2" s="71"/>
      <c r="E2" s="71"/>
      <c r="F2" s="71"/>
    </row>
    <row r="3" spans="1:19" ht="20.25" customHeight="1">
      <c r="A3" s="109" t="s">
        <v>131</v>
      </c>
      <c r="B3" s="109" t="s">
        <v>151</v>
      </c>
      <c r="C3" s="51" t="s">
        <v>152</v>
      </c>
      <c r="D3" s="142"/>
      <c r="E3" s="143"/>
      <c r="F3" s="139" t="s">
        <v>153</v>
      </c>
      <c r="G3" s="67"/>
      <c r="H3" s="67"/>
      <c r="I3" s="67"/>
      <c r="K3" s="72"/>
      <c r="L3" s="72"/>
      <c r="S3" s="70" t="s">
        <v>154</v>
      </c>
    </row>
    <row r="4" spans="1:23" ht="20.25" customHeight="1">
      <c r="A4" s="140"/>
      <c r="B4" s="140"/>
      <c r="C4" s="74" t="s">
        <v>132</v>
      </c>
      <c r="D4" s="74" t="s">
        <v>133</v>
      </c>
      <c r="E4" s="74" t="s">
        <v>134</v>
      </c>
      <c r="F4" s="140"/>
      <c r="G4" s="67"/>
      <c r="H4" s="67"/>
      <c r="I4" s="67"/>
      <c r="K4" s="72"/>
      <c r="L4" s="72"/>
      <c r="S4" s="75"/>
      <c r="T4" s="74" t="s">
        <v>155</v>
      </c>
      <c r="U4" s="74" t="s">
        <v>156</v>
      </c>
      <c r="V4" s="75" t="s">
        <v>157</v>
      </c>
      <c r="W4" s="76" t="s">
        <v>158</v>
      </c>
    </row>
    <row r="5" spans="1:23" ht="27" customHeight="1">
      <c r="A5" s="77">
        <v>40634</v>
      </c>
      <c r="B5" s="78">
        <v>128247</v>
      </c>
      <c r="C5" s="79">
        <v>339277</v>
      </c>
      <c r="D5" s="80" t="s">
        <v>159</v>
      </c>
      <c r="E5" s="80" t="s">
        <v>159</v>
      </c>
      <c r="F5" s="126">
        <f>C5-343008</f>
        <v>-3731</v>
      </c>
      <c r="G5" s="81"/>
      <c r="H5" s="81"/>
      <c r="I5" s="81"/>
      <c r="K5" s="72"/>
      <c r="L5" s="72"/>
      <c r="S5" s="82" t="s">
        <v>160</v>
      </c>
      <c r="T5" s="83">
        <f aca="true" t="shared" si="0" ref="T5:T16">E29</f>
        <v>217</v>
      </c>
      <c r="U5" s="83">
        <f aca="true" t="shared" si="1" ref="U5:U16">-F29</f>
        <v>-335</v>
      </c>
      <c r="V5" s="84">
        <f aca="true" t="shared" si="2" ref="V5:V16">T5+U5</f>
        <v>-118</v>
      </c>
      <c r="W5" s="83">
        <f aca="true" t="shared" si="3" ref="W5:W16">F29</f>
        <v>335</v>
      </c>
    </row>
    <row r="6" spans="1:23" ht="27" customHeight="1">
      <c r="A6" s="85" t="s">
        <v>161</v>
      </c>
      <c r="B6" s="86">
        <v>133718</v>
      </c>
      <c r="C6" s="87">
        <v>343286</v>
      </c>
      <c r="D6" s="87">
        <v>166288</v>
      </c>
      <c r="E6" s="87">
        <v>176998</v>
      </c>
      <c r="F6" s="88">
        <f>C6-343008</f>
        <v>278</v>
      </c>
      <c r="G6" s="89"/>
      <c r="H6" s="89"/>
      <c r="I6" s="89"/>
      <c r="K6" s="72"/>
      <c r="L6" s="72"/>
      <c r="S6" s="82" t="s">
        <v>162</v>
      </c>
      <c r="T6" s="83">
        <f t="shared" si="0"/>
        <v>234</v>
      </c>
      <c r="U6" s="83">
        <f t="shared" si="1"/>
        <v>-347</v>
      </c>
      <c r="V6" s="84">
        <f t="shared" si="2"/>
        <v>-113</v>
      </c>
      <c r="W6" s="83">
        <f t="shared" si="3"/>
        <v>347</v>
      </c>
    </row>
    <row r="7" spans="1:23" ht="27" customHeight="1">
      <c r="A7" s="85" t="s">
        <v>135</v>
      </c>
      <c r="B7" s="86">
        <v>133776</v>
      </c>
      <c r="C7" s="87">
        <v>343156</v>
      </c>
      <c r="D7" s="87">
        <v>166235</v>
      </c>
      <c r="E7" s="87">
        <v>176921</v>
      </c>
      <c r="F7" s="88">
        <f>C7-C6</f>
        <v>-130</v>
      </c>
      <c r="G7" s="89"/>
      <c r="H7" s="89"/>
      <c r="I7" s="89"/>
      <c r="K7" s="72"/>
      <c r="L7" s="72"/>
      <c r="S7" s="90" t="s">
        <v>136</v>
      </c>
      <c r="T7" s="83">
        <f t="shared" si="0"/>
        <v>242</v>
      </c>
      <c r="U7" s="83">
        <f t="shared" si="1"/>
        <v>-312</v>
      </c>
      <c r="V7" s="84">
        <f t="shared" si="2"/>
        <v>-70</v>
      </c>
      <c r="W7" s="83">
        <f t="shared" si="3"/>
        <v>312</v>
      </c>
    </row>
    <row r="8" spans="1:23" ht="27" customHeight="1">
      <c r="A8" s="85" t="s">
        <v>137</v>
      </c>
      <c r="B8" s="86">
        <v>133832</v>
      </c>
      <c r="C8" s="87">
        <v>343058</v>
      </c>
      <c r="D8" s="87">
        <v>166181</v>
      </c>
      <c r="E8" s="87">
        <v>176877</v>
      </c>
      <c r="F8" s="88">
        <f>C8-C7</f>
        <v>-98</v>
      </c>
      <c r="G8" s="89"/>
      <c r="H8" s="89"/>
      <c r="I8" s="89"/>
      <c r="K8" s="72"/>
      <c r="L8" s="72"/>
      <c r="S8" s="82" t="s">
        <v>138</v>
      </c>
      <c r="T8" s="83">
        <f t="shared" si="0"/>
        <v>230</v>
      </c>
      <c r="U8" s="83">
        <f t="shared" si="1"/>
        <v>-296</v>
      </c>
      <c r="V8" s="84">
        <f t="shared" si="2"/>
        <v>-66</v>
      </c>
      <c r="W8" s="83">
        <f t="shared" si="3"/>
        <v>296</v>
      </c>
    </row>
    <row r="9" spans="1:23" ht="27" customHeight="1">
      <c r="A9" s="85" t="s">
        <v>139</v>
      </c>
      <c r="B9" s="86">
        <v>133804</v>
      </c>
      <c r="C9" s="87">
        <v>342838</v>
      </c>
      <c r="D9" s="87">
        <v>166062</v>
      </c>
      <c r="E9" s="87">
        <v>176776</v>
      </c>
      <c r="F9" s="88">
        <f>C9-C8</f>
        <v>-220</v>
      </c>
      <c r="G9" s="89"/>
      <c r="H9" s="89"/>
      <c r="I9" s="89"/>
      <c r="K9" s="72"/>
      <c r="L9" s="72"/>
      <c r="S9" s="90" t="s">
        <v>140</v>
      </c>
      <c r="T9" s="83">
        <f t="shared" si="0"/>
        <v>236</v>
      </c>
      <c r="U9" s="83">
        <f t="shared" si="1"/>
        <v>-263</v>
      </c>
      <c r="V9" s="84">
        <f t="shared" si="2"/>
        <v>-27</v>
      </c>
      <c r="W9" s="83">
        <f t="shared" si="3"/>
        <v>263</v>
      </c>
    </row>
    <row r="10" spans="1:23" ht="27" customHeight="1">
      <c r="A10" s="85" t="s">
        <v>141</v>
      </c>
      <c r="B10" s="86">
        <v>133929</v>
      </c>
      <c r="C10" s="87">
        <v>342848</v>
      </c>
      <c r="D10" s="87">
        <v>166069</v>
      </c>
      <c r="E10" s="87">
        <v>176779</v>
      </c>
      <c r="F10" s="88">
        <f>C10-C9</f>
        <v>10</v>
      </c>
      <c r="G10" s="89"/>
      <c r="H10" s="89"/>
      <c r="I10" s="89"/>
      <c r="K10" s="72"/>
      <c r="L10" s="72"/>
      <c r="S10" s="82" t="s">
        <v>142</v>
      </c>
      <c r="T10" s="83">
        <f t="shared" si="0"/>
        <v>212</v>
      </c>
      <c r="U10" s="83">
        <f t="shared" si="1"/>
        <v>-289</v>
      </c>
      <c r="V10" s="84">
        <f t="shared" si="2"/>
        <v>-77</v>
      </c>
      <c r="W10" s="83">
        <f t="shared" si="3"/>
        <v>289</v>
      </c>
    </row>
    <row r="11" spans="1:23" ht="27" customHeight="1">
      <c r="A11" s="85" t="s">
        <v>143</v>
      </c>
      <c r="B11" s="86">
        <v>128516</v>
      </c>
      <c r="C11" s="87">
        <v>342198</v>
      </c>
      <c r="D11" s="91" t="s">
        <v>163</v>
      </c>
      <c r="E11" s="91" t="s">
        <v>163</v>
      </c>
      <c r="F11" s="92" t="s">
        <v>163</v>
      </c>
      <c r="G11" s="89"/>
      <c r="H11" s="89"/>
      <c r="I11" s="89"/>
      <c r="K11" s="72"/>
      <c r="L11" s="72"/>
      <c r="S11" s="90" t="s">
        <v>164</v>
      </c>
      <c r="T11" s="83">
        <f t="shared" si="0"/>
        <v>228</v>
      </c>
      <c r="U11" s="83">
        <f t="shared" si="1"/>
        <v>-328</v>
      </c>
      <c r="V11" s="84">
        <f t="shared" si="2"/>
        <v>-100</v>
      </c>
      <c r="W11" s="83">
        <f t="shared" si="3"/>
        <v>328</v>
      </c>
    </row>
    <row r="12" spans="1:23" ht="27" customHeight="1">
      <c r="A12" s="85" t="s">
        <v>144</v>
      </c>
      <c r="B12" s="86">
        <v>128640</v>
      </c>
      <c r="C12" s="87">
        <v>342153</v>
      </c>
      <c r="D12" s="91" t="s">
        <v>163</v>
      </c>
      <c r="E12" s="91" t="s">
        <v>163</v>
      </c>
      <c r="F12" s="88">
        <f aca="true" t="shared" si="4" ref="F12:F17">C12-C11</f>
        <v>-45</v>
      </c>
      <c r="G12" s="89"/>
      <c r="H12" s="89"/>
      <c r="I12" s="89"/>
      <c r="K12" s="72"/>
      <c r="L12" s="72"/>
      <c r="S12" s="82" t="s">
        <v>165</v>
      </c>
      <c r="T12" s="83">
        <f t="shared" si="0"/>
        <v>228</v>
      </c>
      <c r="U12" s="83">
        <f t="shared" si="1"/>
        <v>-339</v>
      </c>
      <c r="V12" s="84">
        <f t="shared" si="2"/>
        <v>-111</v>
      </c>
      <c r="W12" s="83">
        <f t="shared" si="3"/>
        <v>339</v>
      </c>
    </row>
    <row r="13" spans="1:23" ht="27" customHeight="1">
      <c r="A13" s="85" t="s">
        <v>145</v>
      </c>
      <c r="B13" s="86">
        <v>128721</v>
      </c>
      <c r="C13" s="87">
        <v>342022</v>
      </c>
      <c r="D13" s="91" t="s">
        <v>163</v>
      </c>
      <c r="E13" s="91" t="s">
        <v>163</v>
      </c>
      <c r="F13" s="88">
        <f t="shared" si="4"/>
        <v>-131</v>
      </c>
      <c r="G13" s="89"/>
      <c r="H13" s="89"/>
      <c r="I13" s="89"/>
      <c r="K13" s="72"/>
      <c r="L13" s="72"/>
      <c r="S13" s="90" t="s">
        <v>166</v>
      </c>
      <c r="T13" s="83">
        <f t="shared" si="0"/>
        <v>203</v>
      </c>
      <c r="U13" s="83">
        <f t="shared" si="1"/>
        <v>-347</v>
      </c>
      <c r="V13" s="84">
        <f t="shared" si="2"/>
        <v>-144</v>
      </c>
      <c r="W13" s="83">
        <f t="shared" si="3"/>
        <v>347</v>
      </c>
    </row>
    <row r="14" spans="1:23" ht="27" customHeight="1">
      <c r="A14" s="85" t="s">
        <v>167</v>
      </c>
      <c r="B14" s="86">
        <v>128722</v>
      </c>
      <c r="C14" s="87">
        <v>341847</v>
      </c>
      <c r="D14" s="91" t="s">
        <v>163</v>
      </c>
      <c r="E14" s="91" t="s">
        <v>163</v>
      </c>
      <c r="F14" s="88">
        <f t="shared" si="4"/>
        <v>-175</v>
      </c>
      <c r="G14" s="89"/>
      <c r="H14" s="89"/>
      <c r="I14" s="89"/>
      <c r="K14" s="72"/>
      <c r="L14" s="72"/>
      <c r="S14" s="82" t="s">
        <v>146</v>
      </c>
      <c r="T14" s="83">
        <f t="shared" si="0"/>
        <v>235</v>
      </c>
      <c r="U14" s="83">
        <f t="shared" si="1"/>
        <v>-424</v>
      </c>
      <c r="V14" s="84">
        <f t="shared" si="2"/>
        <v>-189</v>
      </c>
      <c r="W14" s="83">
        <f t="shared" si="3"/>
        <v>424</v>
      </c>
    </row>
    <row r="15" spans="1:23" ht="27" customHeight="1">
      <c r="A15" s="85" t="s">
        <v>147</v>
      </c>
      <c r="B15" s="86">
        <v>128775</v>
      </c>
      <c r="C15" s="87">
        <v>341705</v>
      </c>
      <c r="D15" s="91" t="s">
        <v>163</v>
      </c>
      <c r="E15" s="91" t="s">
        <v>163</v>
      </c>
      <c r="F15" s="88">
        <f t="shared" si="4"/>
        <v>-142</v>
      </c>
      <c r="G15" s="89"/>
      <c r="H15" s="89"/>
      <c r="I15" s="89"/>
      <c r="K15" s="72"/>
      <c r="L15" s="72"/>
      <c r="S15" s="90" t="s">
        <v>148</v>
      </c>
      <c r="T15" s="83">
        <f t="shared" si="0"/>
        <v>185</v>
      </c>
      <c r="U15" s="83">
        <f t="shared" si="1"/>
        <v>-337</v>
      </c>
      <c r="V15" s="84">
        <f t="shared" si="2"/>
        <v>-152</v>
      </c>
      <c r="W15" s="83">
        <f t="shared" si="3"/>
        <v>337</v>
      </c>
    </row>
    <row r="16" spans="1:23" ht="27" customHeight="1">
      <c r="A16" s="85" t="s">
        <v>168</v>
      </c>
      <c r="B16" s="86">
        <v>128754</v>
      </c>
      <c r="C16" s="87">
        <v>341402</v>
      </c>
      <c r="D16" s="91" t="s">
        <v>163</v>
      </c>
      <c r="E16" s="91" t="s">
        <v>163</v>
      </c>
      <c r="F16" s="88">
        <f t="shared" si="4"/>
        <v>-303</v>
      </c>
      <c r="G16" s="89"/>
      <c r="H16" s="89"/>
      <c r="I16" s="89"/>
      <c r="K16" s="72"/>
      <c r="L16" s="72"/>
      <c r="S16" s="82" t="s">
        <v>149</v>
      </c>
      <c r="T16" s="83">
        <f t="shared" si="0"/>
        <v>168</v>
      </c>
      <c r="U16" s="83">
        <f t="shared" si="1"/>
        <v>-693</v>
      </c>
      <c r="V16" s="84">
        <f t="shared" si="2"/>
        <v>-525</v>
      </c>
      <c r="W16" s="83">
        <f t="shared" si="3"/>
        <v>693</v>
      </c>
    </row>
    <row r="17" spans="1:21" ht="27" customHeight="1">
      <c r="A17" s="73" t="s">
        <v>169</v>
      </c>
      <c r="B17" s="93">
        <v>128247</v>
      </c>
      <c r="C17" s="94">
        <v>339277</v>
      </c>
      <c r="D17" s="95" t="s">
        <v>163</v>
      </c>
      <c r="E17" s="95" t="s">
        <v>163</v>
      </c>
      <c r="F17" s="96">
        <f t="shared" si="4"/>
        <v>-2125</v>
      </c>
      <c r="G17" s="89"/>
      <c r="H17" s="89"/>
      <c r="I17" s="89"/>
      <c r="K17" s="72"/>
      <c r="L17" s="72"/>
      <c r="T17" s="97"/>
      <c r="U17" s="97"/>
    </row>
    <row r="18" spans="1:20" s="123" customFormat="1" ht="6.75" customHeight="1">
      <c r="A18" s="119"/>
      <c r="B18" s="120"/>
      <c r="C18" s="120"/>
      <c r="D18" s="120"/>
      <c r="E18" s="120"/>
      <c r="F18" s="121"/>
      <c r="G18" s="122"/>
      <c r="H18" s="122"/>
      <c r="J18" s="124"/>
      <c r="K18" s="124"/>
      <c r="S18" s="120"/>
      <c r="T18" s="120"/>
    </row>
    <row r="19" spans="1:20" s="123" customFormat="1" ht="15" customHeight="1">
      <c r="A19" s="125" t="s">
        <v>189</v>
      </c>
      <c r="B19" s="120"/>
      <c r="C19" s="120"/>
      <c r="D19" s="120"/>
      <c r="E19" s="120"/>
      <c r="F19" s="121"/>
      <c r="G19" s="122"/>
      <c r="H19" s="122"/>
      <c r="J19" s="124"/>
      <c r="K19" s="124"/>
      <c r="S19" s="120"/>
      <c r="T19" s="120"/>
    </row>
    <row r="20" spans="1:20" s="123" customFormat="1" ht="15" customHeight="1">
      <c r="A20" s="125" t="s">
        <v>190</v>
      </c>
      <c r="B20" s="120"/>
      <c r="C20" s="120"/>
      <c r="D20" s="120"/>
      <c r="E20" s="120"/>
      <c r="F20" s="121"/>
      <c r="G20" s="122"/>
      <c r="H20" s="122"/>
      <c r="J20" s="124"/>
      <c r="K20" s="124"/>
      <c r="S20" s="120"/>
      <c r="T20" s="120"/>
    </row>
    <row r="21" spans="1:20" s="123" customFormat="1" ht="15" customHeight="1">
      <c r="A21" s="125" t="s">
        <v>191</v>
      </c>
      <c r="B21" s="120"/>
      <c r="C21" s="120"/>
      <c r="D21" s="120"/>
      <c r="E21" s="120"/>
      <c r="F21" s="121"/>
      <c r="G21" s="122"/>
      <c r="H21" s="122"/>
      <c r="J21" s="124"/>
      <c r="K21" s="124"/>
      <c r="S21" s="120"/>
      <c r="T21" s="120"/>
    </row>
    <row r="22" spans="1:20" s="123" customFormat="1" ht="15" customHeight="1">
      <c r="A22" s="125" t="s">
        <v>192</v>
      </c>
      <c r="B22" s="120"/>
      <c r="C22" s="120"/>
      <c r="D22" s="120"/>
      <c r="E22" s="120"/>
      <c r="F22" s="121"/>
      <c r="G22" s="122"/>
      <c r="H22" s="122"/>
      <c r="J22" s="124"/>
      <c r="K22" s="124"/>
      <c r="S22" s="120"/>
      <c r="T22" s="120"/>
    </row>
    <row r="23" spans="1:20" s="123" customFormat="1" ht="15" customHeight="1">
      <c r="A23" s="125"/>
      <c r="B23" s="120"/>
      <c r="C23" s="120"/>
      <c r="D23" s="120"/>
      <c r="E23" s="120"/>
      <c r="F23" s="121"/>
      <c r="G23" s="122"/>
      <c r="H23" s="122"/>
      <c r="J23" s="124"/>
      <c r="K23" s="124"/>
      <c r="S23" s="120"/>
      <c r="T23" s="120"/>
    </row>
    <row r="24" spans="1:21" ht="17.25" customHeight="1">
      <c r="A24" s="66" t="s">
        <v>170</v>
      </c>
      <c r="B24" s="98"/>
      <c r="C24" s="81"/>
      <c r="D24" s="98"/>
      <c r="E24" s="98"/>
      <c r="F24" s="98"/>
      <c r="G24" s="99"/>
      <c r="H24" s="99"/>
      <c r="I24" s="99"/>
      <c r="J24" s="69" t="s">
        <v>193</v>
      </c>
      <c r="K24" s="72"/>
      <c r="L24" s="72"/>
      <c r="T24" s="97"/>
      <c r="U24" s="97"/>
    </row>
    <row r="25" spans="1:21" ht="12" customHeight="1">
      <c r="A25" s="71"/>
      <c r="B25" s="100"/>
      <c r="C25" s="100"/>
      <c r="D25" s="100"/>
      <c r="E25" s="100"/>
      <c r="F25" s="100"/>
      <c r="G25" s="101"/>
      <c r="H25" s="81"/>
      <c r="I25" s="81"/>
      <c r="K25" s="72"/>
      <c r="L25" s="72"/>
      <c r="T25" s="97"/>
      <c r="U25" s="97"/>
    </row>
    <row r="26" spans="1:21" ht="20.25" customHeight="1">
      <c r="A26" s="109" t="s">
        <v>131</v>
      </c>
      <c r="B26" s="109" t="s">
        <v>171</v>
      </c>
      <c r="C26" s="109" t="s">
        <v>172</v>
      </c>
      <c r="D26" s="139" t="s">
        <v>173</v>
      </c>
      <c r="E26" s="109" t="s">
        <v>174</v>
      </c>
      <c r="F26" s="109" t="s">
        <v>175</v>
      </c>
      <c r="G26" s="139" t="s">
        <v>176</v>
      </c>
      <c r="H26" s="139" t="s">
        <v>177</v>
      </c>
      <c r="I26" s="67"/>
      <c r="K26" s="72"/>
      <c r="L26" s="72"/>
      <c r="S26" s="70" t="s">
        <v>178</v>
      </c>
      <c r="T26" s="97"/>
      <c r="U26" s="97"/>
    </row>
    <row r="27" spans="1:23" ht="20.25" customHeight="1">
      <c r="A27" s="140"/>
      <c r="B27" s="140"/>
      <c r="C27" s="140"/>
      <c r="D27" s="141"/>
      <c r="E27" s="140"/>
      <c r="F27" s="140"/>
      <c r="G27" s="141"/>
      <c r="H27" s="140"/>
      <c r="I27" s="67"/>
      <c r="K27" s="72"/>
      <c r="L27" s="72"/>
      <c r="S27" s="75"/>
      <c r="T27" s="75" t="s">
        <v>179</v>
      </c>
      <c r="U27" s="75" t="s">
        <v>180</v>
      </c>
      <c r="V27" s="75" t="s">
        <v>181</v>
      </c>
      <c r="W27" s="76" t="s">
        <v>182</v>
      </c>
    </row>
    <row r="28" spans="1:23" ht="27" customHeight="1">
      <c r="A28" s="102" t="s">
        <v>183</v>
      </c>
      <c r="B28" s="103">
        <f>SUM(B29:B40)</f>
        <v>5991</v>
      </c>
      <c r="C28" s="104">
        <f>SUM(C29:C40)</f>
        <v>7518</v>
      </c>
      <c r="D28" s="105">
        <f>SUM(D29:D40)</f>
        <v>-1527</v>
      </c>
      <c r="E28" s="104">
        <f>SUM(E29:E40)</f>
        <v>2618</v>
      </c>
      <c r="F28" s="104">
        <f>SUM(F29:F40)</f>
        <v>4310</v>
      </c>
      <c r="G28" s="105">
        <f>SUM($G$29:$G$40)</f>
        <v>-1692</v>
      </c>
      <c r="H28" s="106">
        <f aca="true" t="shared" si="5" ref="H28:H40">D28+G28</f>
        <v>-3219</v>
      </c>
      <c r="I28" s="107"/>
      <c r="K28" s="72"/>
      <c r="L28" s="72"/>
      <c r="S28" s="82" t="s">
        <v>184</v>
      </c>
      <c r="T28" s="83">
        <f aca="true" t="shared" si="6" ref="T28:T39">B29</f>
        <v>1240</v>
      </c>
      <c r="U28" s="83">
        <f aca="true" t="shared" si="7" ref="U28:U39">-C29</f>
        <v>-844</v>
      </c>
      <c r="V28" s="83">
        <f aca="true" t="shared" si="8" ref="V28:V39">T28+U28</f>
        <v>396</v>
      </c>
      <c r="W28" s="83">
        <f aca="true" t="shared" si="9" ref="W28:W39">C29</f>
        <v>844</v>
      </c>
    </row>
    <row r="29" spans="1:23" ht="27" customHeight="1">
      <c r="A29" s="108" t="s">
        <v>185</v>
      </c>
      <c r="B29" s="110">
        <v>1240</v>
      </c>
      <c r="C29" s="111">
        <v>844</v>
      </c>
      <c r="D29" s="112">
        <f aca="true" t="shared" si="10" ref="D29:D40">B29-C29</f>
        <v>396</v>
      </c>
      <c r="E29" s="111">
        <v>217</v>
      </c>
      <c r="F29" s="111">
        <v>335</v>
      </c>
      <c r="G29" s="112">
        <f aca="true" t="shared" si="11" ref="G29:G40">E29-F29</f>
        <v>-118</v>
      </c>
      <c r="H29" s="113">
        <f t="shared" si="5"/>
        <v>278</v>
      </c>
      <c r="I29" s="107"/>
      <c r="K29" s="72"/>
      <c r="L29" s="72"/>
      <c r="S29" s="82" t="s">
        <v>162</v>
      </c>
      <c r="T29" s="83">
        <f t="shared" si="6"/>
        <v>417</v>
      </c>
      <c r="U29" s="83">
        <f t="shared" si="7"/>
        <v>-434</v>
      </c>
      <c r="V29" s="83">
        <f t="shared" si="8"/>
        <v>-17</v>
      </c>
      <c r="W29" s="83">
        <f t="shared" si="9"/>
        <v>434</v>
      </c>
    </row>
    <row r="30" spans="1:23" ht="27" customHeight="1">
      <c r="A30" s="108" t="s">
        <v>186</v>
      </c>
      <c r="B30" s="110">
        <v>417</v>
      </c>
      <c r="C30" s="111">
        <v>434</v>
      </c>
      <c r="D30" s="112">
        <f t="shared" si="10"/>
        <v>-17</v>
      </c>
      <c r="E30" s="111">
        <v>234</v>
      </c>
      <c r="F30" s="111">
        <v>347</v>
      </c>
      <c r="G30" s="112">
        <f t="shared" si="11"/>
        <v>-113</v>
      </c>
      <c r="H30" s="113">
        <f t="shared" si="5"/>
        <v>-130</v>
      </c>
      <c r="I30" s="107"/>
      <c r="K30" s="72"/>
      <c r="L30" s="72"/>
      <c r="S30" s="90" t="s">
        <v>136</v>
      </c>
      <c r="T30" s="83">
        <f t="shared" si="6"/>
        <v>491</v>
      </c>
      <c r="U30" s="83">
        <f t="shared" si="7"/>
        <v>-519</v>
      </c>
      <c r="V30" s="83">
        <f t="shared" si="8"/>
        <v>-28</v>
      </c>
      <c r="W30" s="83">
        <f t="shared" si="9"/>
        <v>519</v>
      </c>
    </row>
    <row r="31" spans="1:23" ht="27" customHeight="1">
      <c r="A31" s="108" t="s">
        <v>187</v>
      </c>
      <c r="B31" s="110">
        <v>491</v>
      </c>
      <c r="C31" s="111">
        <v>519</v>
      </c>
      <c r="D31" s="112">
        <f t="shared" si="10"/>
        <v>-28</v>
      </c>
      <c r="E31" s="111">
        <v>242</v>
      </c>
      <c r="F31" s="111">
        <v>312</v>
      </c>
      <c r="G31" s="112">
        <f t="shared" si="11"/>
        <v>-70</v>
      </c>
      <c r="H31" s="113">
        <f t="shared" si="5"/>
        <v>-98</v>
      </c>
      <c r="I31" s="107"/>
      <c r="K31" s="72"/>
      <c r="L31" s="72"/>
      <c r="S31" s="82" t="s">
        <v>138</v>
      </c>
      <c r="T31" s="83">
        <f t="shared" si="6"/>
        <v>537</v>
      </c>
      <c r="U31" s="83">
        <f t="shared" si="7"/>
        <v>-691</v>
      </c>
      <c r="V31" s="83">
        <f t="shared" si="8"/>
        <v>-154</v>
      </c>
      <c r="W31" s="83">
        <f t="shared" si="9"/>
        <v>691</v>
      </c>
    </row>
    <row r="32" spans="1:23" ht="27" customHeight="1">
      <c r="A32" s="108" t="s">
        <v>188</v>
      </c>
      <c r="B32" s="110">
        <v>537</v>
      </c>
      <c r="C32" s="111">
        <v>691</v>
      </c>
      <c r="D32" s="112">
        <f t="shared" si="10"/>
        <v>-154</v>
      </c>
      <c r="E32" s="111">
        <v>230</v>
      </c>
      <c r="F32" s="111">
        <v>296</v>
      </c>
      <c r="G32" s="112">
        <f t="shared" si="11"/>
        <v>-66</v>
      </c>
      <c r="H32" s="113">
        <f t="shared" si="5"/>
        <v>-220</v>
      </c>
      <c r="I32" s="107"/>
      <c r="K32" s="72"/>
      <c r="L32" s="72"/>
      <c r="S32" s="90" t="s">
        <v>140</v>
      </c>
      <c r="T32" s="83">
        <f t="shared" si="6"/>
        <v>471</v>
      </c>
      <c r="U32" s="83">
        <f t="shared" si="7"/>
        <v>-434</v>
      </c>
      <c r="V32" s="83">
        <f t="shared" si="8"/>
        <v>37</v>
      </c>
      <c r="W32" s="83">
        <f t="shared" si="9"/>
        <v>434</v>
      </c>
    </row>
    <row r="33" spans="1:23" ht="27" customHeight="1">
      <c r="A33" s="108" t="s">
        <v>139</v>
      </c>
      <c r="B33" s="110">
        <v>471</v>
      </c>
      <c r="C33" s="111">
        <v>434</v>
      </c>
      <c r="D33" s="112">
        <f t="shared" si="10"/>
        <v>37</v>
      </c>
      <c r="E33" s="111">
        <v>236</v>
      </c>
      <c r="F33" s="111">
        <v>263</v>
      </c>
      <c r="G33" s="112">
        <f t="shared" si="11"/>
        <v>-27</v>
      </c>
      <c r="H33" s="113">
        <f t="shared" si="5"/>
        <v>10</v>
      </c>
      <c r="I33" s="107"/>
      <c r="K33" s="72"/>
      <c r="L33" s="72"/>
      <c r="S33" s="82" t="s">
        <v>142</v>
      </c>
      <c r="T33" s="83">
        <f t="shared" si="6"/>
        <v>420</v>
      </c>
      <c r="U33" s="83">
        <f t="shared" si="7"/>
        <v>-481</v>
      </c>
      <c r="V33" s="83">
        <f t="shared" si="8"/>
        <v>-61</v>
      </c>
      <c r="W33" s="83">
        <f t="shared" si="9"/>
        <v>481</v>
      </c>
    </row>
    <row r="34" spans="1:23" ht="27" customHeight="1">
      <c r="A34" s="108" t="s">
        <v>141</v>
      </c>
      <c r="B34" s="110">
        <v>420</v>
      </c>
      <c r="C34" s="111">
        <v>481</v>
      </c>
      <c r="D34" s="112">
        <f t="shared" si="10"/>
        <v>-61</v>
      </c>
      <c r="E34" s="111">
        <v>212</v>
      </c>
      <c r="F34" s="111">
        <v>289</v>
      </c>
      <c r="G34" s="112">
        <f t="shared" si="11"/>
        <v>-77</v>
      </c>
      <c r="H34" s="113">
        <f t="shared" si="5"/>
        <v>-138</v>
      </c>
      <c r="I34" s="107"/>
      <c r="K34" s="72"/>
      <c r="L34" s="72"/>
      <c r="S34" s="90" t="s">
        <v>164</v>
      </c>
      <c r="T34" s="83">
        <f t="shared" si="6"/>
        <v>464</v>
      </c>
      <c r="U34" s="83">
        <f t="shared" si="7"/>
        <v>-409</v>
      </c>
      <c r="V34" s="83">
        <f t="shared" si="8"/>
        <v>55</v>
      </c>
      <c r="W34" s="83">
        <f t="shared" si="9"/>
        <v>409</v>
      </c>
    </row>
    <row r="35" spans="1:23" ht="27" customHeight="1">
      <c r="A35" s="108" t="s">
        <v>143</v>
      </c>
      <c r="B35" s="110">
        <v>464</v>
      </c>
      <c r="C35" s="111">
        <v>409</v>
      </c>
      <c r="D35" s="112">
        <f t="shared" si="10"/>
        <v>55</v>
      </c>
      <c r="E35" s="111">
        <v>228</v>
      </c>
      <c r="F35" s="111">
        <v>328</v>
      </c>
      <c r="G35" s="112">
        <f t="shared" si="11"/>
        <v>-100</v>
      </c>
      <c r="H35" s="113">
        <f t="shared" si="5"/>
        <v>-45</v>
      </c>
      <c r="I35" s="107"/>
      <c r="K35" s="72"/>
      <c r="L35" s="72"/>
      <c r="S35" s="82" t="s">
        <v>165</v>
      </c>
      <c r="T35" s="83">
        <f t="shared" si="6"/>
        <v>370</v>
      </c>
      <c r="U35" s="83">
        <f t="shared" si="7"/>
        <v>-390</v>
      </c>
      <c r="V35" s="83">
        <f t="shared" si="8"/>
        <v>-20</v>
      </c>
      <c r="W35" s="83">
        <f t="shared" si="9"/>
        <v>390</v>
      </c>
    </row>
    <row r="36" spans="1:23" ht="27" customHeight="1">
      <c r="A36" s="108" t="s">
        <v>144</v>
      </c>
      <c r="B36" s="110">
        <v>370</v>
      </c>
      <c r="C36" s="111">
        <v>390</v>
      </c>
      <c r="D36" s="112">
        <f t="shared" si="10"/>
        <v>-20</v>
      </c>
      <c r="E36" s="111">
        <v>228</v>
      </c>
      <c r="F36" s="111">
        <v>339</v>
      </c>
      <c r="G36" s="112">
        <f t="shared" si="11"/>
        <v>-111</v>
      </c>
      <c r="H36" s="113">
        <f t="shared" si="5"/>
        <v>-131</v>
      </c>
      <c r="I36" s="107"/>
      <c r="K36" s="72"/>
      <c r="L36" s="72"/>
      <c r="S36" s="90" t="s">
        <v>166</v>
      </c>
      <c r="T36" s="83">
        <f t="shared" si="6"/>
        <v>383</v>
      </c>
      <c r="U36" s="83">
        <f t="shared" si="7"/>
        <v>-414</v>
      </c>
      <c r="V36" s="83">
        <f t="shared" si="8"/>
        <v>-31</v>
      </c>
      <c r="W36" s="83">
        <f t="shared" si="9"/>
        <v>414</v>
      </c>
    </row>
    <row r="37" spans="1:23" ht="27" customHeight="1">
      <c r="A37" s="108" t="s">
        <v>145</v>
      </c>
      <c r="B37" s="110">
        <v>383</v>
      </c>
      <c r="C37" s="111">
        <v>414</v>
      </c>
      <c r="D37" s="112">
        <f t="shared" si="10"/>
        <v>-31</v>
      </c>
      <c r="E37" s="111">
        <v>203</v>
      </c>
      <c r="F37" s="111">
        <v>347</v>
      </c>
      <c r="G37" s="112">
        <f t="shared" si="11"/>
        <v>-144</v>
      </c>
      <c r="H37" s="113">
        <f t="shared" si="5"/>
        <v>-175</v>
      </c>
      <c r="I37" s="107"/>
      <c r="K37" s="72"/>
      <c r="L37" s="72"/>
      <c r="S37" s="82" t="s">
        <v>146</v>
      </c>
      <c r="T37" s="83">
        <f t="shared" si="6"/>
        <v>417</v>
      </c>
      <c r="U37" s="83">
        <f t="shared" si="7"/>
        <v>-370</v>
      </c>
      <c r="V37" s="83">
        <f t="shared" si="8"/>
        <v>47</v>
      </c>
      <c r="W37" s="83">
        <f t="shared" si="9"/>
        <v>370</v>
      </c>
    </row>
    <row r="38" spans="1:23" ht="27" customHeight="1">
      <c r="A38" s="108" t="s">
        <v>167</v>
      </c>
      <c r="B38" s="110">
        <v>417</v>
      </c>
      <c r="C38" s="111">
        <v>370</v>
      </c>
      <c r="D38" s="112">
        <f t="shared" si="10"/>
        <v>47</v>
      </c>
      <c r="E38" s="111">
        <v>235</v>
      </c>
      <c r="F38" s="111">
        <v>424</v>
      </c>
      <c r="G38" s="112">
        <f t="shared" si="11"/>
        <v>-189</v>
      </c>
      <c r="H38" s="113">
        <f t="shared" si="5"/>
        <v>-142</v>
      </c>
      <c r="I38" s="107"/>
      <c r="K38" s="72"/>
      <c r="L38" s="72"/>
      <c r="S38" s="90" t="s">
        <v>148</v>
      </c>
      <c r="T38" s="83">
        <f t="shared" si="6"/>
        <v>354</v>
      </c>
      <c r="U38" s="83">
        <f t="shared" si="7"/>
        <v>-505</v>
      </c>
      <c r="V38" s="83">
        <f t="shared" si="8"/>
        <v>-151</v>
      </c>
      <c r="W38" s="83">
        <f t="shared" si="9"/>
        <v>505</v>
      </c>
    </row>
    <row r="39" spans="1:23" ht="27" customHeight="1">
      <c r="A39" s="108" t="s">
        <v>147</v>
      </c>
      <c r="B39" s="110">
        <v>354</v>
      </c>
      <c r="C39" s="111">
        <v>505</v>
      </c>
      <c r="D39" s="112">
        <f t="shared" si="10"/>
        <v>-151</v>
      </c>
      <c r="E39" s="111">
        <v>185</v>
      </c>
      <c r="F39" s="111">
        <v>337</v>
      </c>
      <c r="G39" s="112">
        <f t="shared" si="11"/>
        <v>-152</v>
      </c>
      <c r="H39" s="113">
        <f t="shared" si="5"/>
        <v>-303</v>
      </c>
      <c r="I39" s="107"/>
      <c r="K39" s="72"/>
      <c r="L39" s="72"/>
      <c r="S39" s="82" t="s">
        <v>149</v>
      </c>
      <c r="T39" s="83">
        <f t="shared" si="6"/>
        <v>427</v>
      </c>
      <c r="U39" s="83">
        <f t="shared" si="7"/>
        <v>-2027</v>
      </c>
      <c r="V39" s="83">
        <f t="shared" si="8"/>
        <v>-1600</v>
      </c>
      <c r="W39" s="83">
        <f t="shared" si="9"/>
        <v>2027</v>
      </c>
    </row>
    <row r="40" spans="1:12" ht="27" customHeight="1">
      <c r="A40" s="114" t="s">
        <v>168</v>
      </c>
      <c r="B40" s="115">
        <v>427</v>
      </c>
      <c r="C40" s="116">
        <v>2027</v>
      </c>
      <c r="D40" s="117">
        <f t="shared" si="10"/>
        <v>-1600</v>
      </c>
      <c r="E40" s="116">
        <v>168</v>
      </c>
      <c r="F40" s="116">
        <v>693</v>
      </c>
      <c r="G40" s="117">
        <f t="shared" si="11"/>
        <v>-525</v>
      </c>
      <c r="H40" s="118">
        <f t="shared" si="5"/>
        <v>-2125</v>
      </c>
      <c r="I40" s="107"/>
      <c r="K40" s="72"/>
      <c r="L40" s="72"/>
    </row>
    <row r="41" spans="1:12" ht="20.25" customHeight="1">
      <c r="A41" s="98"/>
      <c r="E41" s="98"/>
      <c r="F41" s="98"/>
      <c r="G41" s="98"/>
      <c r="H41" s="98"/>
      <c r="I41" s="98"/>
      <c r="K41" s="72"/>
      <c r="L41" s="72"/>
    </row>
    <row r="42" spans="11:12" ht="20.25" customHeight="1">
      <c r="K42" s="72"/>
      <c r="L42" s="72"/>
    </row>
    <row r="43" spans="11:12" ht="13.5">
      <c r="K43" s="72"/>
      <c r="L43" s="72"/>
    </row>
    <row r="44" spans="11:12" ht="13.5">
      <c r="K44" s="72"/>
      <c r="L44" s="72"/>
    </row>
    <row r="45" spans="11:12" ht="13.5">
      <c r="K45" s="72"/>
      <c r="L45" s="72"/>
    </row>
    <row r="46" spans="11:12" ht="13.5">
      <c r="K46" s="72"/>
      <c r="L46" s="72"/>
    </row>
    <row r="47" spans="11:12" ht="13.5">
      <c r="K47" s="72"/>
      <c r="L47" s="72"/>
    </row>
    <row r="48" spans="11:12" ht="13.5">
      <c r="K48" s="72"/>
      <c r="L48" s="72"/>
    </row>
    <row r="49" spans="11:12" ht="13.5">
      <c r="K49" s="72"/>
      <c r="L49" s="72"/>
    </row>
    <row r="50" spans="11:12" ht="13.5">
      <c r="K50" s="72"/>
      <c r="L50" s="72"/>
    </row>
    <row r="51" spans="11:12" ht="13.5">
      <c r="K51" s="72"/>
      <c r="L51" s="72"/>
    </row>
    <row r="52" spans="11:12" ht="13.5">
      <c r="K52" s="72"/>
      <c r="L52" s="72"/>
    </row>
    <row r="53" spans="11:12" ht="13.5">
      <c r="K53" s="72"/>
      <c r="L53" s="72"/>
    </row>
    <row r="54" spans="11:12" ht="13.5">
      <c r="K54" s="72"/>
      <c r="L54" s="72"/>
    </row>
    <row r="55" spans="11:12" ht="13.5">
      <c r="K55" s="72"/>
      <c r="L55" s="72"/>
    </row>
    <row r="56" spans="11:12" ht="13.5">
      <c r="K56" s="72"/>
      <c r="L56" s="72"/>
    </row>
    <row r="57" spans="11:12" ht="13.5">
      <c r="K57" s="72"/>
      <c r="L57" s="72"/>
    </row>
    <row r="58" spans="11:12" ht="13.5">
      <c r="K58" s="72"/>
      <c r="L58" s="72"/>
    </row>
    <row r="59" spans="11:12" ht="13.5">
      <c r="K59" s="72"/>
      <c r="L59" s="72"/>
    </row>
    <row r="60" spans="11:12" ht="13.5">
      <c r="K60" s="72"/>
      <c r="L60" s="72"/>
    </row>
    <row r="61" spans="11:12" ht="13.5">
      <c r="K61" s="72"/>
      <c r="L61" s="72"/>
    </row>
    <row r="62" spans="11:12" ht="13.5">
      <c r="K62" s="72"/>
      <c r="L62" s="72"/>
    </row>
    <row r="63" spans="11:12" ht="13.5">
      <c r="K63" s="72"/>
      <c r="L63" s="72"/>
    </row>
    <row r="64" spans="11:12" ht="13.5">
      <c r="K64" s="72"/>
      <c r="L64" s="72"/>
    </row>
    <row r="65" spans="11:12" ht="13.5">
      <c r="K65" s="72"/>
      <c r="L65" s="72"/>
    </row>
    <row r="66" spans="11:12" ht="13.5">
      <c r="K66" s="72"/>
      <c r="L66" s="72"/>
    </row>
    <row r="67" spans="11:12" ht="13.5">
      <c r="K67" s="72"/>
      <c r="L67" s="72"/>
    </row>
    <row r="68" spans="11:12" ht="13.5">
      <c r="K68" s="72"/>
      <c r="L68" s="72"/>
    </row>
    <row r="69" spans="11:12" ht="13.5">
      <c r="K69" s="72"/>
      <c r="L69" s="72"/>
    </row>
    <row r="70" spans="11:12" ht="13.5">
      <c r="K70" s="72"/>
      <c r="L70" s="72"/>
    </row>
    <row r="71" spans="11:12" ht="13.5">
      <c r="K71" s="72"/>
      <c r="L71" s="72"/>
    </row>
    <row r="72" spans="11:12" ht="13.5">
      <c r="K72" s="72"/>
      <c r="L72" s="72"/>
    </row>
    <row r="73" spans="11:12" ht="13.5">
      <c r="K73" s="72"/>
      <c r="L73" s="72"/>
    </row>
    <row r="74" spans="11:12" ht="13.5">
      <c r="K74" s="72"/>
      <c r="L74" s="72"/>
    </row>
    <row r="75" spans="11:12" ht="13.5">
      <c r="K75" s="72"/>
      <c r="L75" s="72"/>
    </row>
    <row r="76" spans="11:12" ht="13.5">
      <c r="K76" s="72"/>
      <c r="L76" s="72"/>
    </row>
    <row r="77" spans="11:12" ht="13.5">
      <c r="K77" s="72"/>
      <c r="L77" s="72"/>
    </row>
    <row r="78" spans="11:12" ht="13.5">
      <c r="K78" s="72"/>
      <c r="L78" s="72"/>
    </row>
    <row r="79" spans="11:12" ht="13.5">
      <c r="K79" s="72"/>
      <c r="L79" s="72"/>
    </row>
    <row r="80" spans="11:12" ht="13.5">
      <c r="K80" s="72"/>
      <c r="L80" s="72"/>
    </row>
    <row r="81" spans="11:12" ht="13.5">
      <c r="K81" s="72"/>
      <c r="L81" s="72"/>
    </row>
    <row r="82" spans="11:12" ht="13.5">
      <c r="K82" s="72"/>
      <c r="L82" s="72"/>
    </row>
    <row r="83" spans="11:12" ht="13.5">
      <c r="K83" s="72"/>
      <c r="L83" s="72"/>
    </row>
    <row r="84" spans="11:12" ht="13.5">
      <c r="K84" s="72"/>
      <c r="L84" s="72"/>
    </row>
  </sheetData>
  <sheetProtection/>
  <mergeCells count="12">
    <mergeCell ref="A26:A27"/>
    <mergeCell ref="B26:B27"/>
    <mergeCell ref="A3:A4"/>
    <mergeCell ref="B3:B4"/>
    <mergeCell ref="C3:E3"/>
    <mergeCell ref="F3:F4"/>
    <mergeCell ref="C26:C27"/>
    <mergeCell ref="E26:E27"/>
    <mergeCell ref="H26:H27"/>
    <mergeCell ref="D26:D27"/>
    <mergeCell ref="G26:G27"/>
    <mergeCell ref="F26:F27"/>
  </mergeCells>
  <printOptions/>
  <pageMargins left="0.34" right="0.27" top="0.6692913385826772" bottom="0.6299212598425197" header="0.5118110236220472" footer="0.1968503937007874"/>
  <pageSetup fitToWidth="2" horizontalDpi="600" verticalDpi="600" orientation="portrait" paperSize="9" scale="99" r:id="rId4"/>
  <headerFooter alignWithMargins="0">
    <oddFooter>&amp;C&amp;"ＭＳ 明朝,標準"&amp;10- &amp;P+3 -&amp;11
</oddFooter>
  </headerFooter>
  <colBreaks count="1" manualBreakCount="1">
    <brk id="8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　将</dc:creator>
  <cp:keywords/>
  <dc:description/>
  <cp:lastModifiedBy>志賀　将</cp:lastModifiedBy>
  <cp:lastPrinted>2011-08-05T03:25:56Z</cp:lastPrinted>
  <dcterms:created xsi:type="dcterms:W3CDTF">2011-08-05T03:03:01Z</dcterms:created>
  <dcterms:modified xsi:type="dcterms:W3CDTF">2012-03-05T05:07:58Z</dcterms:modified>
  <cp:category/>
  <cp:version/>
  <cp:contentType/>
  <cp:contentStatus/>
</cp:coreProperties>
</file>